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0730" windowHeight="8085"/>
  </bookViews>
  <sheets>
    <sheet name="OCTUBRE EJEC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'OCTUBRE EJEC'!#REF!</definedName>
    <definedName name="MyExchangeRate">#REF!</definedName>
    <definedName name="_xlnm.Print_Titles" localSheetId="0">'OCTUBRE EJEC'!$1:$19</definedName>
  </definedNames>
  <calcPr calcId="145621"/>
</workbook>
</file>

<file path=xl/calcChain.xml><?xml version="1.0" encoding="utf-8"?>
<calcChain xmlns="http://schemas.openxmlformats.org/spreadsheetml/2006/main">
  <c r="H156" i="7" l="1"/>
  <c r="H31" i="7" l="1"/>
  <c r="H129" i="7" l="1"/>
  <c r="H55" i="7"/>
  <c r="H135" i="7" l="1"/>
  <c r="H134" i="7" s="1"/>
  <c r="I16" i="7" l="1"/>
  <c r="H112" i="7"/>
  <c r="H85" i="7"/>
  <c r="H62" i="7"/>
  <c r="H192" i="7"/>
  <c r="H182" i="7"/>
  <c r="H127" i="7"/>
  <c r="H116" i="7"/>
  <c r="H143" i="7"/>
  <c r="H65" i="7"/>
  <c r="H187" i="7"/>
  <c r="H175" i="7"/>
  <c r="H161" i="7"/>
  <c r="H50" i="7"/>
  <c r="H101" i="7"/>
  <c r="H59" i="7"/>
  <c r="H37" i="7"/>
  <c r="H36" i="7" s="1"/>
  <c r="H20" i="7" s="1"/>
  <c r="H114" i="7"/>
  <c r="H91" i="7"/>
  <c r="H80" i="7"/>
  <c r="H25" i="7"/>
  <c r="H120" i="7"/>
  <c r="H150" i="7"/>
  <c r="H194" i="7"/>
  <c r="H76" i="7"/>
  <c r="H185" i="7"/>
  <c r="H22" i="7"/>
  <c r="H69" i="7"/>
  <c r="H97" i="7"/>
  <c r="H93" i="7" s="1"/>
  <c r="H172" i="7"/>
  <c r="H171" i="7" s="1"/>
  <c r="I171" i="7" s="1"/>
  <c r="I48" i="7"/>
  <c r="H44" i="7"/>
  <c r="H149" i="7" l="1"/>
  <c r="H174" i="7"/>
  <c r="I174" i="7" s="1"/>
  <c r="H21" i="7"/>
  <c r="I20" i="7" s="1"/>
  <c r="H111" i="7"/>
  <c r="H79" i="7"/>
  <c r="H49" i="7"/>
  <c r="H109" i="7" l="1"/>
  <c r="I109" i="7" s="1"/>
  <c r="I198" i="7" s="1"/>
  <c r="I199" i="7" s="1"/>
  <c r="I49" i="7"/>
</calcChain>
</file>

<file path=xl/sharedStrings.xml><?xml version="1.0" encoding="utf-8"?>
<sst xmlns="http://schemas.openxmlformats.org/spreadsheetml/2006/main" count="191" uniqueCount="189">
  <si>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</si>
  <si>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</si>
  <si>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</si>
  <si>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</si>
  <si>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</si>
  <si>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</si>
  <si>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</si>
  <si>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</si>
  <si>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</si>
  <si>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</si>
  <si>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</si>
  <si>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</si>
  <si>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</si>
  <si>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</si>
  <si>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</si>
  <si>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</si>
  <si>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</si>
  <si>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</si>
  <si>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</si>
  <si>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</si>
  <si>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</si>
  <si>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</si>
  <si>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</si>
  <si>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</si>
  <si>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</si>
  <si>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</si>
  <si>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</si>
  <si>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</si>
  <si>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</si>
  <si>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</si>
  <si>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</si>
  <si>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</si>
  <si>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</si>
  <si>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</si>
  <si>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</si>
  <si>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</si>
  <si>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</si>
  <si>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</si>
  <si>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</si>
  <si>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</si>
  <si>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</si>
  <si>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</si>
  <si>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</si>
  <si>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</si>
  <si>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</si>
  <si>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</si>
  <si>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</si>
  <si>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</si>
  <si>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</si>
  <si>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</si>
  <si>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</si>
  <si>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</si>
  <si>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</si>
  <si>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</si>
  <si>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</si>
  <si>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</si>
  <si>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</si>
  <si>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</si>
  <si>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</si>
  <si>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</si>
  <si>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</si>
  <si>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</si>
  <si>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</si>
  <si>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</si>
  <si>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</si>
  <si>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</si>
  <si>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</si>
  <si>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</si>
  <si>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</si>
  <si>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</si>
  <si>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</si>
  <si>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</si>
  <si>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</si>
  <si>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</si>
  <si>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</si>
  <si>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</si>
  <si>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</si>
  <si>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</si>
  <si>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</si>
  <si>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</si>
  <si>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</si>
  <si>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</si>
  <si>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</si>
  <si>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</si>
  <si>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</si>
  <si>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</si>
  <si>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</si>
  <si>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</si>
  <si>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</si>
  <si>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</si>
  <si>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</si>
  <si>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</si>
  <si>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</si>
  <si>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</si>
  <si>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</si>
  <si>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</si>
  <si>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</si>
  <si>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</si>
  <si>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</si>
  <si>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</si>
  <si>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</si>
  <si>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</si>
  <si>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</si>
  <si>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</si>
  <si>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</si>
  <si>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</si>
  <si>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</si>
  <si>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</si>
  <si>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</si>
  <si>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</si>
  <si>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</si>
  <si>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</si>
  <si>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</si>
  <si>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</si>
  <si>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</si>
  <si>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</si>
  <si>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</si>
  <si>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</si>
  <si>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</si>
  <si>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</si>
  <si>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</si>
  <si>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</si>
  <si>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</si>
  <si>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</si>
  <si>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</si>
  <si>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</si>
  <si>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</si>
  <si>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</si>
  <si>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</si>
  <si>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</si>
  <si>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</si>
  <si>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</si>
  <si>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</si>
  <si>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</si>
  <si>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</si>
  <si>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</si>
  <si>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</si>
  <si>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</si>
  <si>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</si>
  <si>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</si>
  <si>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</si>
  <si>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</si>
  <si>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</si>
  <si>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</si>
  <si>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</si>
  <si>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</si>
  <si>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</si>
  <si>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</si>
  <si>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</si>
  <si>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</si>
  <si>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</si>
  <si>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</si>
  <si>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</si>
  <si>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</si>
  <si>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</si>
  <si>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</si>
  <si>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</si>
  <si>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</si>
  <si>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</si>
  <si>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</si>
  <si>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</si>
  <si>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</si>
  <si>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</si>
  <si>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</si>
  <si>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</si>
  <si>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</si>
  <si>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</si>
  <si>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</si>
  <si>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</si>
  <si>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</si>
  <si>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</si>
  <si>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</si>
  <si>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</si>
  <si>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</si>
  <si>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</si>
  <si>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</si>
  <si>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</si>
  <si>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</si>
  <si>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</si>
  <si>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</si>
  <si>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</si>
  <si>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</si>
  <si>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</si>
  <si>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</si>
  <si>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</si>
  <si>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</si>
  <si>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>APROPIACION PENDIENTE DE EJCUTAR PRESUPUESTO 2017 AL  AL 01/10/2017</t>
  </si>
  <si>
    <t>Período del 01/10/2017 al 31/10/2017</t>
  </si>
  <si>
    <t>BALANCE  PENDIENTE DE EJECUTAR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</si>
</sst>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="" xmlns:a16="http://schemas.microsoft.com/office/drawing/2014/main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="" xmlns:a16="http://schemas.microsoft.com/office/drawing/2014/main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DESARROLLO AGROFORESTAL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28"/>
  <sheetViews>
    <sheetView showZeros="0" tabSelected="1" zoomScaleNormal="100" workbookViewId="0">
      <selection activeCell="G19" sqref="G19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179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187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186</v>
      </c>
      <c r="B15" s="51"/>
      <c r="C15" s="51"/>
      <c r="D15" s="51"/>
      <c r="E15" s="17"/>
      <c r="F15" s="8"/>
      <c r="G15" s="8"/>
      <c r="H15" s="18"/>
      <c r="I15" s="56">
        <v>17562301.239999998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17562301.239999998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2017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2105302.11</v>
      </c>
      <c r="I20" s="18">
        <f>+H20</f>
        <v>2105302.11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1825000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1756000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1756000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69000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69000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>
        <v>0</v>
      </c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10000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>
        <v>0</v>
      </c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270302.11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124526.63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129575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16200.48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612467.62</v>
      </c>
      <c r="I49" s="16">
        <f>+H49</f>
        <v>612467.62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101057.62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39054.01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4070.82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57932.79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57932.79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>
        <v>0</v>
      </c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0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/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/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511410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>
        <v>511410</v>
      </c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180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+H95+H97+H101+H106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ht="18" customHeight="1" x14ac:dyDescent="0.2">
      <c r="A101" s="12"/>
      <c r="B101" s="12"/>
      <c r="C101" s="12"/>
      <c r="D101" s="12">
        <v>287</v>
      </c>
      <c r="E101" s="12"/>
      <c r="F101" s="8" t="s">
        <v>93</v>
      </c>
      <c r="G101" s="8"/>
      <c r="H101" s="58">
        <f>+H104+H105+H102+H103</f>
        <v>0</v>
      </c>
      <c r="I101" s="64"/>
      <c r="J101" s="29"/>
    </row>
    <row r="102" spans="1:10" ht="18" customHeight="1" x14ac:dyDescent="0.2">
      <c r="A102" s="12"/>
      <c r="B102" s="12"/>
      <c r="C102" s="12"/>
      <c r="D102" s="12"/>
      <c r="E102" s="12">
        <v>2872</v>
      </c>
      <c r="F102" s="15" t="s">
        <v>176</v>
      </c>
      <c r="G102" s="15"/>
      <c r="H102" s="59"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2874</v>
      </c>
      <c r="F103" s="15" t="s">
        <v>167</v>
      </c>
      <c r="G103" s="15"/>
      <c r="H103" s="59">
        <v>0</v>
      </c>
      <c r="I103" s="64"/>
      <c r="J103" s="29"/>
    </row>
    <row r="104" spans="1:10" ht="18.95" customHeight="1" x14ac:dyDescent="0.2">
      <c r="A104" s="72"/>
      <c r="B104" s="12"/>
      <c r="C104" s="12"/>
      <c r="D104" s="12"/>
      <c r="E104" s="12">
        <v>2875</v>
      </c>
      <c r="F104" s="15" t="s">
        <v>94</v>
      </c>
      <c r="G104" s="15"/>
      <c r="H104" s="59">
        <v>0</v>
      </c>
      <c r="I104" s="64"/>
      <c r="J104" s="29"/>
    </row>
    <row r="105" spans="1:10" x14ac:dyDescent="0.2">
      <c r="A105" s="9"/>
      <c r="B105" s="12"/>
      <c r="C105" s="12"/>
      <c r="D105" s="12"/>
      <c r="E105" s="12">
        <v>2876</v>
      </c>
      <c r="F105" s="15" t="s">
        <v>95</v>
      </c>
      <c r="G105" s="15"/>
      <c r="H105" s="59">
        <v>0</v>
      </c>
      <c r="I105" s="64"/>
      <c r="J105" s="29"/>
    </row>
    <row r="106" spans="1:10" x14ac:dyDescent="0.2">
      <c r="A106" s="12"/>
      <c r="B106" s="12"/>
      <c r="C106" s="12"/>
      <c r="D106" s="12">
        <v>288</v>
      </c>
      <c r="E106" s="12"/>
      <c r="F106" s="8" t="s">
        <v>96</v>
      </c>
      <c r="G106" s="8"/>
      <c r="H106" s="58"/>
      <c r="I106" s="64"/>
    </row>
    <row r="107" spans="1:10" x14ac:dyDescent="0.2">
      <c r="A107" s="12"/>
      <c r="B107" s="12"/>
      <c r="C107" s="12"/>
      <c r="D107" s="12"/>
      <c r="E107" s="12">
        <v>2881</v>
      </c>
      <c r="F107" s="15" t="s">
        <v>97</v>
      </c>
      <c r="G107" s="15"/>
      <c r="H107" s="58"/>
      <c r="I107" s="64"/>
    </row>
    <row r="108" spans="1:10" x14ac:dyDescent="0.2">
      <c r="A108" s="12"/>
      <c r="B108" s="12"/>
      <c r="C108" s="12"/>
      <c r="D108" s="12"/>
      <c r="E108" s="12">
        <v>2886</v>
      </c>
      <c r="F108" s="15"/>
      <c r="G108" s="15"/>
      <c r="H108" s="58"/>
      <c r="I108" s="64"/>
    </row>
    <row r="109" spans="1:10" ht="15.75" x14ac:dyDescent="0.2">
      <c r="A109" s="68" t="s">
        <v>18</v>
      </c>
      <c r="B109" s="69"/>
      <c r="C109" s="69"/>
      <c r="D109" s="69"/>
      <c r="E109" s="69"/>
      <c r="F109" s="70" t="s">
        <v>98</v>
      </c>
      <c r="G109" s="70"/>
      <c r="H109" s="71">
        <f>+H111+H116+H120+H129+H134+H149+H161+H127</f>
        <v>153870.49</v>
      </c>
      <c r="I109" s="64">
        <f>SUM(H109:H109)</f>
        <v>153870.49</v>
      </c>
    </row>
    <row r="110" spans="1:10" x14ac:dyDescent="0.2">
      <c r="A110" s="12"/>
      <c r="B110" s="12"/>
      <c r="C110" s="12"/>
      <c r="D110" s="12"/>
      <c r="E110" s="12"/>
      <c r="F110" s="15"/>
      <c r="G110" s="15"/>
      <c r="H110" s="23"/>
      <c r="I110" s="16"/>
    </row>
    <row r="111" spans="1:10" ht="15.75" x14ac:dyDescent="0.25">
      <c r="A111" s="9"/>
      <c r="B111" s="9">
        <v>31</v>
      </c>
      <c r="C111" s="9"/>
      <c r="D111" s="9"/>
      <c r="E111" s="9"/>
      <c r="F111" s="24" t="s">
        <v>99</v>
      </c>
      <c r="G111" s="24"/>
      <c r="H111" s="58">
        <f>+H112+H114</f>
        <v>0</v>
      </c>
      <c r="I111" s="16"/>
      <c r="J111" s="29"/>
    </row>
    <row r="112" spans="1:10" x14ac:dyDescent="0.2">
      <c r="A112" s="9"/>
      <c r="B112" s="12"/>
      <c r="C112" s="12"/>
      <c r="D112" s="12">
        <v>311</v>
      </c>
      <c r="E112" s="12"/>
      <c r="F112" s="8" t="s">
        <v>100</v>
      </c>
      <c r="G112" s="8"/>
      <c r="H112" s="59">
        <f>+H113</f>
        <v>0</v>
      </c>
      <c r="I112" s="16"/>
      <c r="J112" s="29"/>
    </row>
    <row r="113" spans="1:10" x14ac:dyDescent="0.2">
      <c r="A113" s="12"/>
      <c r="B113" s="12"/>
      <c r="C113" s="12"/>
      <c r="D113" s="12"/>
      <c r="E113" s="12">
        <v>3111</v>
      </c>
      <c r="F113" s="15" t="s">
        <v>100</v>
      </c>
      <c r="G113" s="15"/>
      <c r="H113" s="79"/>
      <c r="I113" s="16"/>
      <c r="J113" s="29"/>
    </row>
    <row r="114" spans="1:10" x14ac:dyDescent="0.2">
      <c r="A114" s="12"/>
      <c r="B114" s="12"/>
      <c r="C114" s="12"/>
      <c r="D114" s="9">
        <v>313</v>
      </c>
      <c r="E114" s="12"/>
      <c r="F114" s="8" t="s">
        <v>101</v>
      </c>
      <c r="G114" s="8"/>
      <c r="H114" s="58">
        <f>+H115</f>
        <v>0</v>
      </c>
      <c r="I114" s="16"/>
      <c r="J114" s="29"/>
    </row>
    <row r="115" spans="1:10" x14ac:dyDescent="0.2">
      <c r="A115" s="12"/>
      <c r="B115" s="12"/>
      <c r="C115" s="12"/>
      <c r="D115" s="9"/>
      <c r="E115" s="12">
        <v>3133</v>
      </c>
      <c r="F115" s="15" t="s">
        <v>102</v>
      </c>
      <c r="G115" s="15"/>
      <c r="H115" s="59"/>
      <c r="I115" s="16"/>
      <c r="J115" s="29"/>
    </row>
    <row r="116" spans="1:10" x14ac:dyDescent="0.2">
      <c r="A116" s="12"/>
      <c r="B116" s="12">
        <v>32</v>
      </c>
      <c r="C116" s="12"/>
      <c r="D116" s="12"/>
      <c r="E116" s="12"/>
      <c r="F116" s="8" t="s">
        <v>103</v>
      </c>
      <c r="G116" s="8"/>
      <c r="H116" s="58">
        <f>+H117+H118</f>
        <v>0</v>
      </c>
      <c r="I116" s="16"/>
      <c r="J116" s="74">
        <v>0</v>
      </c>
    </row>
    <row r="117" spans="1:10" x14ac:dyDescent="0.2">
      <c r="A117" s="9"/>
      <c r="B117" s="12"/>
      <c r="C117" s="12"/>
      <c r="D117" s="12">
        <v>322</v>
      </c>
      <c r="E117" s="12"/>
      <c r="F117" s="15" t="s">
        <v>104</v>
      </c>
      <c r="G117" s="15"/>
      <c r="H117" s="59">
        <v>0</v>
      </c>
      <c r="I117" s="16"/>
      <c r="J117" s="29"/>
    </row>
    <row r="118" spans="1:10" x14ac:dyDescent="0.2">
      <c r="A118" s="12"/>
      <c r="B118" s="12"/>
      <c r="C118" s="12"/>
      <c r="D118" s="12">
        <v>323</v>
      </c>
      <c r="E118" s="12"/>
      <c r="F118" s="15" t="s">
        <v>105</v>
      </c>
      <c r="G118" s="15"/>
      <c r="H118" s="59">
        <v>0</v>
      </c>
      <c r="I118" s="16"/>
      <c r="J118" s="29"/>
    </row>
    <row r="119" spans="1:10" x14ac:dyDescent="0.2">
      <c r="A119" s="12"/>
      <c r="B119" s="12"/>
      <c r="C119" s="12"/>
      <c r="D119" s="12">
        <v>324</v>
      </c>
      <c r="E119" s="12"/>
      <c r="F119" s="15" t="s">
        <v>106</v>
      </c>
      <c r="G119" s="15"/>
      <c r="H119" s="59"/>
      <c r="I119" s="16"/>
      <c r="J119" s="29"/>
    </row>
    <row r="120" spans="1:10" ht="15.75" x14ac:dyDescent="0.25">
      <c r="A120" s="12"/>
      <c r="B120" s="9">
        <v>33</v>
      </c>
      <c r="C120" s="9"/>
      <c r="D120" s="9"/>
      <c r="E120" s="9"/>
      <c r="F120" s="24" t="s">
        <v>107</v>
      </c>
      <c r="G120" s="24"/>
      <c r="H120" s="58">
        <f>SUM(H121:H125)</f>
        <v>14971.84</v>
      </c>
      <c r="I120" s="16"/>
      <c r="J120" s="29"/>
    </row>
    <row r="121" spans="1:10" x14ac:dyDescent="0.2">
      <c r="A121" s="12"/>
      <c r="B121" s="9"/>
      <c r="C121" s="9"/>
      <c r="D121" s="20">
        <v>331</v>
      </c>
      <c r="E121" s="20">
        <v>331</v>
      </c>
      <c r="F121" s="15" t="s">
        <v>32</v>
      </c>
      <c r="G121" s="15"/>
      <c r="H121" s="59"/>
      <c r="I121" s="16"/>
      <c r="J121" s="29"/>
    </row>
    <row r="122" spans="1:10" x14ac:dyDescent="0.2">
      <c r="A122" s="12"/>
      <c r="B122" s="12"/>
      <c r="C122" s="12"/>
      <c r="D122" s="12">
        <v>332</v>
      </c>
      <c r="E122" s="12"/>
      <c r="F122" s="15" t="s">
        <v>108</v>
      </c>
      <c r="G122" s="15"/>
      <c r="H122" s="59"/>
      <c r="I122" s="16"/>
      <c r="J122" s="29"/>
    </row>
    <row r="123" spans="1:10" x14ac:dyDescent="0.2">
      <c r="A123" s="12"/>
      <c r="B123" s="12"/>
      <c r="C123" s="12"/>
      <c r="D123" s="12">
        <v>333</v>
      </c>
      <c r="E123" s="12"/>
      <c r="F123" s="15" t="s">
        <v>109</v>
      </c>
      <c r="G123" s="15"/>
      <c r="H123" s="58">
        <v>14971.84</v>
      </c>
      <c r="I123" s="16"/>
      <c r="J123" s="29"/>
    </row>
    <row r="124" spans="1:10" x14ac:dyDescent="0.2">
      <c r="A124" s="12"/>
      <c r="B124" s="12"/>
      <c r="C124" s="12"/>
      <c r="D124" s="12">
        <v>334</v>
      </c>
      <c r="E124" s="12"/>
      <c r="F124" s="15" t="s">
        <v>110</v>
      </c>
      <c r="G124" s="15"/>
      <c r="H124" s="59">
        <v>0</v>
      </c>
      <c r="I124" s="16"/>
      <c r="J124" s="29"/>
    </row>
    <row r="125" spans="1:10" x14ac:dyDescent="0.2">
      <c r="A125" s="12"/>
      <c r="B125" s="12"/>
      <c r="C125" s="12"/>
      <c r="D125" s="12">
        <v>335</v>
      </c>
      <c r="E125" s="12"/>
      <c r="F125" s="15" t="s">
        <v>33</v>
      </c>
      <c r="G125" s="15"/>
      <c r="H125" s="59"/>
      <c r="I125" s="16"/>
      <c r="J125" s="29"/>
    </row>
    <row r="126" spans="1:10" x14ac:dyDescent="0.2">
      <c r="A126" s="9"/>
      <c r="B126" s="12"/>
      <c r="C126" s="12"/>
      <c r="D126" s="12">
        <v>336</v>
      </c>
      <c r="E126" s="12"/>
      <c r="F126" s="15" t="s">
        <v>111</v>
      </c>
      <c r="G126" s="15"/>
      <c r="H126" s="59"/>
      <c r="I126" s="16"/>
      <c r="J126" s="29"/>
    </row>
    <row r="127" spans="1:10" x14ac:dyDescent="0.2">
      <c r="A127" s="12"/>
      <c r="B127" s="12">
        <v>34</v>
      </c>
      <c r="C127" s="12"/>
      <c r="D127" s="12"/>
      <c r="E127" s="12"/>
      <c r="F127" s="8" t="s">
        <v>112</v>
      </c>
      <c r="G127" s="8"/>
      <c r="H127" s="58">
        <f>+H128</f>
        <v>0</v>
      </c>
      <c r="I127" s="16"/>
      <c r="J127" s="29"/>
    </row>
    <row r="128" spans="1:10" x14ac:dyDescent="0.2">
      <c r="A128" s="12"/>
      <c r="B128" s="12"/>
      <c r="C128" s="12"/>
      <c r="D128" s="12">
        <v>341</v>
      </c>
      <c r="E128" s="12"/>
      <c r="F128" s="15" t="s">
        <v>113</v>
      </c>
      <c r="G128" s="15"/>
      <c r="H128" s="59">
        <v>0</v>
      </c>
      <c r="I128" s="16"/>
      <c r="J128" s="29"/>
    </row>
    <row r="129" spans="1:10" ht="15.75" x14ac:dyDescent="0.25">
      <c r="A129" s="12"/>
      <c r="B129" s="12">
        <v>35</v>
      </c>
      <c r="C129" s="12"/>
      <c r="D129" s="12"/>
      <c r="E129" s="12"/>
      <c r="F129" s="62" t="s">
        <v>114</v>
      </c>
      <c r="G129" s="62"/>
      <c r="H129" s="58">
        <f>+H133+H131+H130+H132</f>
        <v>0</v>
      </c>
      <c r="I129" s="16"/>
      <c r="J129" s="29"/>
    </row>
    <row r="130" spans="1:10" x14ac:dyDescent="0.2">
      <c r="A130" s="12"/>
      <c r="B130" s="12"/>
      <c r="C130" s="12"/>
      <c r="D130" s="9">
        <v>352</v>
      </c>
      <c r="E130" s="12"/>
      <c r="F130" s="65" t="s">
        <v>115</v>
      </c>
      <c r="G130" s="65"/>
      <c r="H130" s="59"/>
      <c r="I130" s="16"/>
      <c r="J130" s="29"/>
    </row>
    <row r="131" spans="1:10" x14ac:dyDescent="0.2">
      <c r="A131" s="12"/>
      <c r="B131" s="12"/>
      <c r="C131" s="12"/>
      <c r="D131" s="12">
        <v>353</v>
      </c>
      <c r="E131" s="12"/>
      <c r="F131" s="15" t="s">
        <v>116</v>
      </c>
      <c r="G131" s="15"/>
      <c r="H131" s="59">
        <v>0</v>
      </c>
      <c r="I131" s="16"/>
      <c r="J131" s="29"/>
    </row>
    <row r="132" spans="1:10" x14ac:dyDescent="0.2">
      <c r="A132" s="12"/>
      <c r="B132" s="12"/>
      <c r="C132" s="12"/>
      <c r="D132" s="12">
        <v>354</v>
      </c>
      <c r="E132" s="12"/>
      <c r="F132" s="15" t="s">
        <v>117</v>
      </c>
      <c r="G132" s="15"/>
      <c r="H132" s="59">
        <v>0</v>
      </c>
      <c r="I132" s="16"/>
      <c r="J132" s="29"/>
    </row>
    <row r="133" spans="1:10" x14ac:dyDescent="0.2">
      <c r="A133" s="12"/>
      <c r="B133" s="12"/>
      <c r="C133" s="12"/>
      <c r="D133" s="12">
        <v>355</v>
      </c>
      <c r="E133" s="12"/>
      <c r="F133" s="15" t="s">
        <v>118</v>
      </c>
      <c r="G133" s="15"/>
      <c r="H133" s="59"/>
      <c r="I133" s="16"/>
      <c r="J133" s="29"/>
    </row>
    <row r="134" spans="1:10" x14ac:dyDescent="0.2">
      <c r="A134" s="12"/>
      <c r="B134" s="12">
        <v>36</v>
      </c>
      <c r="C134" s="12"/>
      <c r="D134" s="12"/>
      <c r="E134" s="12"/>
      <c r="F134" s="8" t="s">
        <v>119</v>
      </c>
      <c r="G134" s="8"/>
      <c r="H134" s="58">
        <f>H135</f>
        <v>0</v>
      </c>
      <c r="I134" s="16"/>
      <c r="J134" s="29"/>
    </row>
    <row r="135" spans="1:10" x14ac:dyDescent="0.2">
      <c r="A135" s="12"/>
      <c r="B135" s="12"/>
      <c r="C135" s="12"/>
      <c r="D135" s="9">
        <v>361</v>
      </c>
      <c r="E135" s="12"/>
      <c r="F135" s="8" t="s">
        <v>120</v>
      </c>
      <c r="G135" s="8"/>
      <c r="H135" s="58">
        <f>+H136+H144+H148</f>
        <v>0</v>
      </c>
      <c r="I135" s="58"/>
      <c r="J135" s="29"/>
    </row>
    <row r="136" spans="1:10" x14ac:dyDescent="0.2">
      <c r="A136" s="12"/>
      <c r="B136" s="12"/>
      <c r="C136" s="12"/>
      <c r="D136" s="12"/>
      <c r="E136" s="12">
        <v>3611</v>
      </c>
      <c r="F136" s="15" t="s">
        <v>121</v>
      </c>
      <c r="G136" s="15"/>
      <c r="H136" s="59"/>
      <c r="I136" s="16"/>
      <c r="J136" s="29"/>
    </row>
    <row r="137" spans="1:10" x14ac:dyDescent="0.2">
      <c r="A137" s="12"/>
      <c r="B137" s="12"/>
      <c r="C137" s="12"/>
      <c r="D137" s="12"/>
      <c r="E137" s="12">
        <v>3612</v>
      </c>
      <c r="F137" s="15" t="s">
        <v>122</v>
      </c>
      <c r="G137" s="15"/>
      <c r="H137" s="59"/>
      <c r="I137" s="16"/>
      <c r="J137" s="29"/>
    </row>
    <row r="138" spans="1:10" x14ac:dyDescent="0.2">
      <c r="A138" s="12"/>
      <c r="B138" s="12"/>
      <c r="C138" s="12"/>
      <c r="D138" s="12"/>
      <c r="E138" s="12">
        <v>3614</v>
      </c>
      <c r="F138" s="15" t="s">
        <v>123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>
        <v>362</v>
      </c>
      <c r="E139" s="12"/>
      <c r="F139" s="8" t="s">
        <v>124</v>
      </c>
      <c r="G139" s="8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3621</v>
      </c>
      <c r="F140" s="15" t="s">
        <v>125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/>
      <c r="E141" s="12">
        <v>3622</v>
      </c>
      <c r="F141" s="15" t="s">
        <v>126</v>
      </c>
      <c r="G141" s="15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3623</v>
      </c>
      <c r="F142" s="15" t="s">
        <v>127</v>
      </c>
      <c r="G142" s="15"/>
      <c r="H142" s="59"/>
      <c r="I142" s="16"/>
      <c r="J142" s="29"/>
    </row>
    <row r="143" spans="1:10" ht="15.75" x14ac:dyDescent="0.25">
      <c r="A143" s="12"/>
      <c r="B143" s="9"/>
      <c r="C143" s="9"/>
      <c r="D143" s="9">
        <v>363</v>
      </c>
      <c r="E143" s="9"/>
      <c r="F143" s="62" t="s">
        <v>128</v>
      </c>
      <c r="G143" s="62"/>
      <c r="H143" s="58">
        <f>+H145+H146</f>
        <v>0</v>
      </c>
      <c r="I143" s="16"/>
      <c r="J143" s="29"/>
    </row>
    <row r="144" spans="1:10" x14ac:dyDescent="0.2">
      <c r="A144" s="12"/>
      <c r="B144" s="12"/>
      <c r="C144" s="12"/>
      <c r="D144" s="12"/>
      <c r="E144" s="12">
        <v>3631</v>
      </c>
      <c r="F144" s="15" t="s">
        <v>129</v>
      </c>
      <c r="G144" s="15"/>
      <c r="H144" s="59"/>
      <c r="I144" s="16"/>
      <c r="J144" s="29"/>
    </row>
    <row r="145" spans="1:10" x14ac:dyDescent="0.2">
      <c r="A145" s="12"/>
      <c r="B145" s="12"/>
      <c r="C145" s="12"/>
      <c r="D145" s="12"/>
      <c r="E145" s="12">
        <v>3633</v>
      </c>
      <c r="F145" s="27" t="s">
        <v>181</v>
      </c>
      <c r="G145" s="15"/>
      <c r="H145" s="59"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3634</v>
      </c>
      <c r="F146" s="27" t="s">
        <v>182</v>
      </c>
      <c r="G146" s="15"/>
      <c r="H146" s="59">
        <v>0</v>
      </c>
      <c r="I146" s="16"/>
      <c r="J146" s="29"/>
    </row>
    <row r="147" spans="1:10" x14ac:dyDescent="0.2">
      <c r="A147" s="12"/>
      <c r="B147" s="12"/>
      <c r="C147" s="12"/>
      <c r="D147" s="12"/>
      <c r="E147" s="12">
        <v>3636</v>
      </c>
      <c r="F147" s="15" t="s">
        <v>130</v>
      </c>
      <c r="G147" s="15"/>
      <c r="H147" s="59"/>
      <c r="I147" s="16"/>
      <c r="J147" s="29"/>
    </row>
    <row r="148" spans="1:10" x14ac:dyDescent="0.2">
      <c r="A148" s="12"/>
      <c r="B148" s="12"/>
      <c r="C148" s="12"/>
      <c r="D148" s="12"/>
      <c r="E148" s="2">
        <v>36404</v>
      </c>
      <c r="F148" s="2" t="s">
        <v>185</v>
      </c>
      <c r="G148" s="15"/>
      <c r="H148" s="59"/>
      <c r="I148" s="16"/>
      <c r="J148" s="29"/>
    </row>
    <row r="149" spans="1:10" ht="25.5" x14ac:dyDescent="0.2">
      <c r="A149" s="12"/>
      <c r="B149" s="12">
        <v>37</v>
      </c>
      <c r="C149" s="12"/>
      <c r="D149" s="12"/>
      <c r="E149" s="12"/>
      <c r="F149" s="21" t="s">
        <v>131</v>
      </c>
      <c r="G149" s="21"/>
      <c r="H149" s="58">
        <f>+H150+H156</f>
        <v>83675.27</v>
      </c>
      <c r="I149" s="16"/>
      <c r="J149" s="29"/>
    </row>
    <row r="150" spans="1:10" ht="15.75" x14ac:dyDescent="0.25">
      <c r="A150" s="12"/>
      <c r="B150" s="9"/>
      <c r="C150" s="9"/>
      <c r="D150" s="9">
        <v>371</v>
      </c>
      <c r="E150" s="9"/>
      <c r="F150" s="62" t="s">
        <v>2</v>
      </c>
      <c r="G150" s="62"/>
      <c r="H150" s="58">
        <f>+H151+H152+H154+H153</f>
        <v>60000</v>
      </c>
      <c r="I150" s="16"/>
      <c r="J150" s="29"/>
    </row>
    <row r="151" spans="1:10" x14ac:dyDescent="0.2">
      <c r="A151" s="12"/>
      <c r="B151" s="9"/>
      <c r="C151" s="9"/>
      <c r="D151" s="9"/>
      <c r="E151" s="20">
        <v>3711</v>
      </c>
      <c r="F151" s="65" t="s">
        <v>132</v>
      </c>
      <c r="G151" s="65"/>
      <c r="H151" s="79">
        <v>60000</v>
      </c>
      <c r="I151" s="16"/>
      <c r="J151" s="29"/>
    </row>
    <row r="152" spans="1:10" x14ac:dyDescent="0.2">
      <c r="A152" s="12"/>
      <c r="B152" s="12"/>
      <c r="C152" s="12"/>
      <c r="D152" s="12"/>
      <c r="E152" s="12">
        <v>3712</v>
      </c>
      <c r="F152" s="15" t="s">
        <v>133</v>
      </c>
      <c r="G152" s="15"/>
      <c r="H152" s="79">
        <v>0</v>
      </c>
      <c r="I152" s="16"/>
      <c r="J152" s="29"/>
    </row>
    <row r="153" spans="1:10" x14ac:dyDescent="0.2">
      <c r="A153" s="12"/>
      <c r="B153" s="12"/>
      <c r="C153" s="12"/>
      <c r="D153" s="12"/>
      <c r="E153" s="12">
        <v>3714</v>
      </c>
      <c r="F153" s="15" t="s">
        <v>134</v>
      </c>
      <c r="G153" s="15"/>
      <c r="H153" s="59"/>
      <c r="I153" s="16"/>
      <c r="J153" s="29"/>
    </row>
    <row r="154" spans="1:10" x14ac:dyDescent="0.2">
      <c r="A154" s="12"/>
      <c r="B154" s="12"/>
      <c r="C154" s="12"/>
      <c r="D154" s="12"/>
      <c r="E154" s="12">
        <v>3715</v>
      </c>
      <c r="F154" s="15" t="s">
        <v>135</v>
      </c>
      <c r="G154" s="15"/>
      <c r="H154" s="5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3716</v>
      </c>
      <c r="F155" s="15" t="s">
        <v>136</v>
      </c>
      <c r="G155" s="15"/>
      <c r="H155" s="59"/>
      <c r="I155" s="16"/>
      <c r="J155" s="29"/>
    </row>
    <row r="156" spans="1:10" x14ac:dyDescent="0.2">
      <c r="A156" s="12"/>
      <c r="B156" s="9"/>
      <c r="C156" s="9"/>
      <c r="D156" s="9">
        <v>372</v>
      </c>
      <c r="E156" s="12"/>
      <c r="F156" s="8" t="s">
        <v>137</v>
      </c>
      <c r="G156" s="8"/>
      <c r="H156" s="58">
        <f>H158</f>
        <v>23675.27</v>
      </c>
      <c r="I156" s="16"/>
      <c r="J156" s="29"/>
    </row>
    <row r="157" spans="1:10" x14ac:dyDescent="0.2">
      <c r="A157" s="12"/>
      <c r="B157" s="9"/>
      <c r="C157" s="9"/>
      <c r="D157" s="9"/>
      <c r="E157" s="12">
        <v>3721</v>
      </c>
      <c r="F157" s="15" t="s">
        <v>170</v>
      </c>
      <c r="G157" s="15"/>
      <c r="H157" s="59">
        <v>0</v>
      </c>
      <c r="I157" s="16"/>
      <c r="J157" s="29"/>
    </row>
    <row r="158" spans="1:10" x14ac:dyDescent="0.2">
      <c r="A158" s="12"/>
      <c r="B158" s="9"/>
      <c r="C158" s="9"/>
      <c r="D158" s="9"/>
      <c r="E158" s="12">
        <v>3723</v>
      </c>
      <c r="F158" s="15" t="s">
        <v>138</v>
      </c>
      <c r="G158" s="15"/>
      <c r="H158" s="59">
        <v>23675.27</v>
      </c>
      <c r="I158" s="16"/>
      <c r="J158" s="29"/>
    </row>
    <row r="159" spans="1:10" x14ac:dyDescent="0.2">
      <c r="A159" s="12"/>
      <c r="B159" s="12"/>
      <c r="C159" s="12"/>
      <c r="D159" s="12"/>
      <c r="E159" s="12">
        <v>3725</v>
      </c>
      <c r="F159" s="15" t="s">
        <v>139</v>
      </c>
      <c r="G159" s="15"/>
      <c r="H159" s="59">
        <v>0</v>
      </c>
      <c r="I159" s="16"/>
      <c r="J159" s="29"/>
    </row>
    <row r="160" spans="1:10" x14ac:dyDescent="0.2">
      <c r="A160" s="12"/>
      <c r="B160" s="12"/>
      <c r="C160" s="12"/>
      <c r="D160" s="12"/>
      <c r="E160" s="12"/>
      <c r="F160" s="15"/>
      <c r="G160" s="15"/>
      <c r="H160" s="58"/>
      <c r="I160" s="16"/>
      <c r="J160" s="29"/>
    </row>
    <row r="161" spans="1:11" ht="15.75" x14ac:dyDescent="0.25">
      <c r="A161" s="12"/>
      <c r="B161" s="9">
        <v>39</v>
      </c>
      <c r="C161" s="9"/>
      <c r="D161" s="9"/>
      <c r="E161" s="9"/>
      <c r="F161" s="24" t="s">
        <v>140</v>
      </c>
      <c r="G161" s="24"/>
      <c r="H161" s="58">
        <f>SUM(H162:H168)+H169</f>
        <v>55223.38</v>
      </c>
      <c r="I161" s="16"/>
      <c r="J161" s="29"/>
    </row>
    <row r="162" spans="1:11" x14ac:dyDescent="0.2">
      <c r="A162" s="12"/>
      <c r="B162" s="12"/>
      <c r="C162" s="12"/>
      <c r="D162" s="12">
        <v>391</v>
      </c>
      <c r="E162" s="12"/>
      <c r="F162" s="15" t="s">
        <v>141</v>
      </c>
      <c r="G162" s="15"/>
      <c r="H162" s="59"/>
      <c r="I162" s="16"/>
      <c r="J162" s="29"/>
    </row>
    <row r="163" spans="1:11" x14ac:dyDescent="0.2">
      <c r="A163" s="12"/>
      <c r="B163" s="12"/>
      <c r="C163" s="12"/>
      <c r="D163" s="12">
        <v>392</v>
      </c>
      <c r="E163" s="12">
        <v>392</v>
      </c>
      <c r="F163" s="15" t="s">
        <v>142</v>
      </c>
      <c r="G163" s="15"/>
      <c r="H163" s="59">
        <v>52291.7</v>
      </c>
      <c r="I163" s="16"/>
      <c r="J163" s="29"/>
    </row>
    <row r="164" spans="1:11" x14ac:dyDescent="0.2">
      <c r="A164" s="12"/>
      <c r="B164" s="12"/>
      <c r="C164" s="12"/>
      <c r="D164" s="12">
        <v>393</v>
      </c>
      <c r="E164" s="12"/>
      <c r="F164" s="15" t="s">
        <v>143</v>
      </c>
      <c r="G164" s="15"/>
      <c r="H164" s="59">
        <v>0</v>
      </c>
      <c r="I164" s="16"/>
      <c r="J164" s="29"/>
    </row>
    <row r="165" spans="1:11" x14ac:dyDescent="0.2">
      <c r="A165" s="12"/>
      <c r="B165" s="12"/>
      <c r="C165" s="12"/>
      <c r="D165" s="12">
        <v>395</v>
      </c>
      <c r="E165" s="12"/>
      <c r="F165" s="15" t="s">
        <v>144</v>
      </c>
      <c r="G165" s="15"/>
      <c r="H165" s="59">
        <v>0</v>
      </c>
      <c r="I165" s="16"/>
      <c r="J165" s="29"/>
    </row>
    <row r="166" spans="1:11" x14ac:dyDescent="0.2">
      <c r="A166" s="12"/>
      <c r="B166" s="12"/>
      <c r="C166" s="12"/>
      <c r="D166" s="12">
        <v>396</v>
      </c>
      <c r="E166" s="12"/>
      <c r="F166" s="15" t="s">
        <v>0</v>
      </c>
      <c r="G166" s="15"/>
      <c r="H166" s="59">
        <v>0</v>
      </c>
      <c r="I166" s="16"/>
      <c r="J166" s="29"/>
    </row>
    <row r="167" spans="1:11" x14ac:dyDescent="0.2">
      <c r="A167" s="12"/>
      <c r="B167" s="12"/>
      <c r="C167" s="12"/>
      <c r="D167" s="12">
        <v>398</v>
      </c>
      <c r="E167" s="12"/>
      <c r="F167" s="27" t="s">
        <v>156</v>
      </c>
      <c r="G167" s="27"/>
      <c r="H167" s="59">
        <v>0</v>
      </c>
      <c r="I167" s="16"/>
      <c r="J167" s="29"/>
    </row>
    <row r="168" spans="1:11" x14ac:dyDescent="0.2">
      <c r="A168" s="12"/>
      <c r="B168" s="12"/>
      <c r="C168" s="12"/>
      <c r="D168" s="12">
        <v>399</v>
      </c>
      <c r="E168" s="12"/>
      <c r="F168" s="15" t="s">
        <v>145</v>
      </c>
      <c r="G168" s="15"/>
      <c r="H168" s="59">
        <v>2931.68</v>
      </c>
      <c r="I168" s="16"/>
      <c r="J168" s="29"/>
    </row>
    <row r="169" spans="1:11" x14ac:dyDescent="0.2">
      <c r="A169" s="12"/>
      <c r="B169" s="12"/>
      <c r="C169" s="12"/>
      <c r="D169" s="12">
        <v>239902</v>
      </c>
      <c r="E169" s="12"/>
      <c r="F169" s="27" t="s">
        <v>178</v>
      </c>
      <c r="G169" s="27"/>
      <c r="H169" s="59"/>
      <c r="I169" s="16"/>
      <c r="J169" s="29"/>
    </row>
    <row r="170" spans="1:11" x14ac:dyDescent="0.2">
      <c r="A170" s="12"/>
      <c r="B170" s="66"/>
      <c r="C170" s="66"/>
      <c r="D170" s="66"/>
      <c r="E170" s="66"/>
      <c r="F170" s="67"/>
      <c r="G170" s="67"/>
      <c r="H170" s="59"/>
      <c r="I170" s="16"/>
      <c r="J170" s="29"/>
    </row>
    <row r="171" spans="1:11" ht="15.75" x14ac:dyDescent="0.25">
      <c r="A171" s="42" t="s">
        <v>34</v>
      </c>
      <c r="B171" s="45"/>
      <c r="C171" s="45"/>
      <c r="D171" s="45"/>
      <c r="E171" s="45"/>
      <c r="F171" s="44" t="s">
        <v>35</v>
      </c>
      <c r="G171" s="44"/>
      <c r="H171" s="41">
        <f>+H172</f>
        <v>0</v>
      </c>
      <c r="I171" s="16">
        <f>+H171</f>
        <v>0</v>
      </c>
      <c r="J171" s="29"/>
    </row>
    <row r="172" spans="1:11" x14ac:dyDescent="0.2">
      <c r="A172" s="12"/>
      <c r="B172" s="12">
        <v>41</v>
      </c>
      <c r="C172" s="12"/>
      <c r="D172" s="12"/>
      <c r="E172" s="12"/>
      <c r="F172" s="8" t="s">
        <v>36</v>
      </c>
      <c r="G172" s="8"/>
      <c r="H172" s="34">
        <f>+H173</f>
        <v>0</v>
      </c>
      <c r="I172" s="16"/>
      <c r="J172" s="29"/>
    </row>
    <row r="173" spans="1:11" x14ac:dyDescent="0.2">
      <c r="A173" s="12"/>
      <c r="B173" s="12"/>
      <c r="C173" s="12"/>
      <c r="D173" s="12"/>
      <c r="E173" s="12">
        <v>414</v>
      </c>
      <c r="F173" s="8" t="s">
        <v>37</v>
      </c>
      <c r="G173" s="8"/>
      <c r="H173" s="34">
        <v>0</v>
      </c>
      <c r="I173" s="16"/>
      <c r="J173" s="29"/>
    </row>
    <row r="174" spans="1:11" ht="15.75" x14ac:dyDescent="0.25">
      <c r="A174" s="42" t="s">
        <v>25</v>
      </c>
      <c r="B174" s="45"/>
      <c r="C174" s="45"/>
      <c r="D174" s="45"/>
      <c r="E174" s="45"/>
      <c r="F174" s="44" t="s">
        <v>26</v>
      </c>
      <c r="G174" s="44"/>
      <c r="H174" s="41">
        <f>+H175+H187+H194+H182+H192</f>
        <v>101810.4</v>
      </c>
      <c r="I174" s="16">
        <f>+H174</f>
        <v>101810.4</v>
      </c>
      <c r="J174" s="29"/>
    </row>
    <row r="175" spans="1:11" ht="18" customHeight="1" x14ac:dyDescent="0.2">
      <c r="A175" s="12"/>
      <c r="B175" s="9">
        <v>61</v>
      </c>
      <c r="C175" s="9"/>
      <c r="D175" s="9"/>
      <c r="E175" s="12"/>
      <c r="F175" s="8" t="s">
        <v>23</v>
      </c>
      <c r="G175" s="8"/>
      <c r="H175" s="22">
        <f>+H178+H181+H179+H176</f>
        <v>32481.86</v>
      </c>
      <c r="I175" s="16"/>
      <c r="J175" s="29"/>
      <c r="K175" s="33"/>
    </row>
    <row r="176" spans="1:11" ht="18" customHeight="1" x14ac:dyDescent="0.2">
      <c r="A176" s="12"/>
      <c r="B176" s="9"/>
      <c r="C176" s="9"/>
      <c r="D176" s="9"/>
      <c r="E176" s="12">
        <v>611</v>
      </c>
      <c r="F176" s="15" t="s">
        <v>38</v>
      </c>
      <c r="G176" s="15"/>
      <c r="H176" s="23"/>
      <c r="I176" s="16"/>
      <c r="J176" s="29"/>
      <c r="K176" s="33"/>
    </row>
    <row r="177" spans="1:11" ht="12.75" customHeight="1" x14ac:dyDescent="0.2">
      <c r="A177" s="12"/>
      <c r="B177" s="12"/>
      <c r="C177" s="12"/>
      <c r="D177" s="12"/>
      <c r="E177" s="12">
        <v>612</v>
      </c>
      <c r="F177" s="15" t="s">
        <v>24</v>
      </c>
      <c r="G177" s="15"/>
      <c r="H177" s="23">
        <v>0</v>
      </c>
      <c r="I177" s="16"/>
      <c r="J177" s="29"/>
      <c r="K177" s="33"/>
    </row>
    <row r="178" spans="1:11" ht="12.75" customHeight="1" x14ac:dyDescent="0.2">
      <c r="A178" s="12"/>
      <c r="B178" s="12"/>
      <c r="C178" s="12"/>
      <c r="D178" s="12"/>
      <c r="E178" s="12">
        <v>613</v>
      </c>
      <c r="F178" s="15" t="s">
        <v>30</v>
      </c>
      <c r="G178" s="15"/>
      <c r="H178" s="23">
        <v>32481.86</v>
      </c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614</v>
      </c>
      <c r="F179" s="27" t="s">
        <v>146</v>
      </c>
      <c r="G179" s="27"/>
      <c r="H179" s="23"/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616</v>
      </c>
      <c r="F180" s="27" t="s">
        <v>39</v>
      </c>
      <c r="G180" s="27"/>
      <c r="H180" s="23">
        <v>0</v>
      </c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619</v>
      </c>
      <c r="F181" s="27" t="s">
        <v>171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>
        <v>62</v>
      </c>
      <c r="C182" s="12"/>
      <c r="D182" s="12"/>
      <c r="E182" s="12"/>
      <c r="F182" s="54" t="s">
        <v>164</v>
      </c>
      <c r="G182" s="54"/>
      <c r="H182" s="22">
        <f>+H183</f>
        <v>69328.539999999994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621</v>
      </c>
      <c r="F183" s="27" t="s">
        <v>172</v>
      </c>
      <c r="G183" s="27"/>
      <c r="H183" s="23">
        <v>69328.539999999994</v>
      </c>
      <c r="I183" s="16"/>
      <c r="J183" s="29"/>
      <c r="K183" s="33"/>
    </row>
    <row r="184" spans="1:11" ht="12.75" customHeight="1" x14ac:dyDescent="0.2">
      <c r="A184" s="12"/>
      <c r="B184" s="12"/>
      <c r="C184" s="12"/>
      <c r="D184" s="12"/>
      <c r="E184" s="12">
        <v>623</v>
      </c>
      <c r="F184" s="27" t="s">
        <v>163</v>
      </c>
      <c r="G184" s="27"/>
      <c r="H184" s="23">
        <v>0</v>
      </c>
      <c r="I184" s="16"/>
      <c r="J184" s="29"/>
      <c r="K184" s="33"/>
    </row>
    <row r="185" spans="1:11" ht="26.25" customHeight="1" x14ac:dyDescent="0.2">
      <c r="A185" s="12"/>
      <c r="B185" s="12">
        <v>64</v>
      </c>
      <c r="C185" s="12"/>
      <c r="D185" s="12"/>
      <c r="E185" s="12"/>
      <c r="F185" s="75" t="s">
        <v>157</v>
      </c>
      <c r="G185" s="75"/>
      <c r="H185" s="22">
        <f>+H186</f>
        <v>0</v>
      </c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>
        <v>641</v>
      </c>
      <c r="E186" s="12"/>
      <c r="F186" s="27" t="s">
        <v>158</v>
      </c>
      <c r="G186" s="27"/>
      <c r="H186" s="23">
        <v>0</v>
      </c>
      <c r="I186" s="16"/>
      <c r="J186" s="29"/>
      <c r="K186" s="33"/>
    </row>
    <row r="187" spans="1:11" ht="12.75" customHeight="1" x14ac:dyDescent="0.2">
      <c r="A187" s="12"/>
      <c r="B187" s="12">
        <v>65</v>
      </c>
      <c r="C187" s="12"/>
      <c r="D187" s="12"/>
      <c r="E187" s="12"/>
      <c r="F187" s="27" t="s">
        <v>147</v>
      </c>
      <c r="G187" s="27"/>
      <c r="H187" s="22">
        <f>+H189+H188+H190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654</v>
      </c>
      <c r="E188" s="12"/>
      <c r="F188" s="27"/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/>
      <c r="C189" s="12"/>
      <c r="D189" s="12">
        <v>655</v>
      </c>
      <c r="E189" s="12"/>
      <c r="F189" s="27" t="s">
        <v>159</v>
      </c>
      <c r="G189" s="27"/>
      <c r="H189" s="23"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656</v>
      </c>
      <c r="E190" s="12"/>
      <c r="F190" s="27" t="s">
        <v>148</v>
      </c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657</v>
      </c>
      <c r="E191" s="12"/>
      <c r="F191" s="27"/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>
        <v>66</v>
      </c>
      <c r="C192" s="12"/>
      <c r="D192" s="12"/>
      <c r="E192" s="12"/>
      <c r="F192" s="27" t="s">
        <v>183</v>
      </c>
      <c r="G192" s="27"/>
      <c r="H192" s="22">
        <f>+H193</f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661</v>
      </c>
      <c r="E193" s="12"/>
      <c r="F193" s="27" t="s">
        <v>184</v>
      </c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68</v>
      </c>
      <c r="C194" s="12"/>
      <c r="D194" s="12"/>
      <c r="E194" s="12"/>
      <c r="F194" s="54" t="s">
        <v>149</v>
      </c>
      <c r="G194" s="54"/>
      <c r="H194" s="22">
        <f>+H196+H195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/>
      <c r="E195" s="12">
        <v>681</v>
      </c>
      <c r="F195" s="27" t="s">
        <v>166</v>
      </c>
      <c r="G195" s="27"/>
      <c r="H195" s="16"/>
      <c r="I195" s="16"/>
      <c r="J195" s="29"/>
      <c r="K195" s="33"/>
    </row>
    <row r="196" spans="1:11" ht="12.75" customHeight="1" x14ac:dyDescent="0.2">
      <c r="A196" s="12"/>
      <c r="B196" s="12"/>
      <c r="C196" s="12"/>
      <c r="D196" s="12"/>
      <c r="E196" s="12">
        <v>683</v>
      </c>
      <c r="F196" s="27" t="s">
        <v>31</v>
      </c>
      <c r="G196" s="27"/>
      <c r="H196" s="16"/>
      <c r="I196" s="16"/>
      <c r="J196" s="29"/>
      <c r="K196" s="33"/>
    </row>
    <row r="197" spans="1:11" ht="18" customHeight="1" x14ac:dyDescent="0.2">
      <c r="A197" s="12"/>
      <c r="B197" s="12"/>
      <c r="C197" s="12"/>
      <c r="D197" s="12"/>
      <c r="E197" s="12"/>
      <c r="F197" s="8" t="s">
        <v>27</v>
      </c>
      <c r="G197" s="8"/>
      <c r="H197" s="23"/>
      <c r="I197" s="16"/>
      <c r="J197" s="29"/>
      <c r="K197" s="33"/>
    </row>
    <row r="198" spans="1:11" ht="15.75" customHeight="1" x14ac:dyDescent="0.25">
      <c r="A198" s="46"/>
      <c r="B198" s="46"/>
      <c r="C198" s="46"/>
      <c r="D198" s="46"/>
      <c r="E198" s="46"/>
      <c r="F198" s="44" t="s">
        <v>15</v>
      </c>
      <c r="G198" s="44"/>
      <c r="H198" s="47"/>
      <c r="I198" s="48">
        <f>+H20+H49+H171+H174+I109+I135</f>
        <v>2973450.62</v>
      </c>
      <c r="J198" s="29"/>
    </row>
    <row r="199" spans="1:11" ht="16.5" thickBot="1" x14ac:dyDescent="0.3">
      <c r="A199" s="46"/>
      <c r="B199" s="46"/>
      <c r="C199" s="46"/>
      <c r="D199" s="46"/>
      <c r="E199" s="46"/>
      <c r="F199" s="44" t="s">
        <v>188</v>
      </c>
      <c r="G199" s="44"/>
      <c r="H199" s="47"/>
      <c r="I199" s="49">
        <f>+I16-I198</f>
        <v>14588850.619999997</v>
      </c>
      <c r="J199" s="29"/>
    </row>
    <row r="200" spans="1:11" ht="13.5" thickTop="1" x14ac:dyDescent="0.2">
      <c r="F200" s="13"/>
      <c r="G200" s="76"/>
    </row>
    <row r="201" spans="1:11" x14ac:dyDescent="0.2">
      <c r="F201" s="14" t="s">
        <v>21</v>
      </c>
      <c r="G201" s="14"/>
    </row>
    <row r="202" spans="1:11" x14ac:dyDescent="0.2">
      <c r="F202" s="28"/>
      <c r="G202" s="28"/>
    </row>
    <row r="203" spans="1:11" x14ac:dyDescent="0.2">
      <c r="I203" s="33"/>
      <c r="K203" s="25"/>
    </row>
    <row r="204" spans="1:11" x14ac:dyDescent="0.2">
      <c r="F204" s="78"/>
    </row>
    <row r="215" spans="10:12" x14ac:dyDescent="0.2">
      <c r="J215" s="80"/>
      <c r="K215" s="80"/>
      <c r="L215" s="80"/>
    </row>
    <row r="216" spans="10:12" x14ac:dyDescent="0.2">
      <c r="J216" s="80"/>
      <c r="K216" s="80"/>
      <c r="L216" s="80"/>
    </row>
    <row r="217" spans="10:12" x14ac:dyDescent="0.2">
      <c r="J217" s="80"/>
      <c r="K217" s="80"/>
      <c r="L217" s="80"/>
    </row>
    <row r="220" spans="10:12" x14ac:dyDescent="0.2">
      <c r="J220" s="25"/>
      <c r="K220" s="25"/>
    </row>
    <row r="221" spans="10:12" x14ac:dyDescent="0.2">
      <c r="L221" s="30"/>
    </row>
    <row r="222" spans="10:12" x14ac:dyDescent="0.2">
      <c r="L222" s="30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J226" s="25"/>
      <c r="K226" s="25"/>
      <c r="L226" s="30"/>
    </row>
    <row r="227" spans="10:12" x14ac:dyDescent="0.2">
      <c r="J227" s="25"/>
      <c r="K227" s="25"/>
      <c r="L227" s="30"/>
    </row>
    <row r="228" spans="10:12" x14ac:dyDescent="0.2">
      <c r="K228" s="32"/>
    </row>
  </sheetData>
  <mergeCells count="8">
    <mergeCell ref="J217:L217"/>
    <mergeCell ref="J215:L215"/>
    <mergeCell ref="A6:I6"/>
    <mergeCell ref="A9:I9"/>
    <mergeCell ref="A10:I10"/>
    <mergeCell ref="A11:I11"/>
    <mergeCell ref="J216:L216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OCTUBRE EJEC</vt:lpstr>
      <vt:lpstr>Hoja1</vt:lpstr>
      <vt:lpstr>Hoja2</vt:lpstr>
      <vt:lpstr>Hoja3</vt:lpstr>
      <vt:lpstr>'OCTUBRE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2017-11-08T16:46:01Z</dcterms:modified>
</cp:coreProperties>
</file>