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Mayo 2018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8" i="2" l="1"/>
  <c r="H32" i="2" l="1"/>
  <c r="H40" i="2"/>
  <c r="J40" i="2" s="1"/>
  <c r="H41" i="2"/>
  <c r="J41" i="2" s="1"/>
  <c r="H42" i="2"/>
  <c r="J42" i="2" s="1"/>
  <c r="H43" i="2"/>
  <c r="J43" i="2" s="1"/>
  <c r="H46" i="2"/>
  <c r="J46" i="2" s="1"/>
  <c r="H47" i="2"/>
  <c r="J47" i="2" s="1"/>
  <c r="H48" i="2"/>
  <c r="J48" i="2" s="1"/>
  <c r="H49" i="2"/>
  <c r="J49" i="2" s="1"/>
  <c r="H52" i="2"/>
  <c r="J52" i="2" s="1"/>
  <c r="H53" i="2"/>
  <c r="J53" i="2" s="1"/>
  <c r="H56" i="2"/>
  <c r="J56" i="2" s="1"/>
  <c r="H57" i="2"/>
  <c r="J57" i="2" s="1"/>
  <c r="H60" i="2"/>
  <c r="J60" i="2" s="1"/>
  <c r="H61" i="2"/>
  <c r="J61" i="2" s="1"/>
  <c r="K61" i="2" l="1"/>
  <c r="L61" i="2" s="1"/>
  <c r="K57" i="2"/>
  <c r="L57" i="2" s="1"/>
  <c r="K52" i="2"/>
  <c r="L52" i="2" s="1"/>
  <c r="K48" i="2"/>
  <c r="L48" i="2" s="1"/>
  <c r="K46" i="2"/>
  <c r="L46" i="2" s="1"/>
  <c r="K42" i="2"/>
  <c r="L42" i="2" s="1"/>
  <c r="K40" i="2"/>
  <c r="L40" i="2" s="1"/>
  <c r="K60" i="2"/>
  <c r="L60" i="2" s="1"/>
  <c r="K56" i="2"/>
  <c r="L56" i="2" s="1"/>
  <c r="K53" i="2"/>
  <c r="L53" i="2" s="1"/>
  <c r="K49" i="2"/>
  <c r="L49" i="2" s="1"/>
  <c r="K47" i="2"/>
  <c r="L47" i="2" s="1"/>
  <c r="K43" i="2"/>
  <c r="L43" i="2" s="1"/>
  <c r="K41" i="2"/>
  <c r="L41" i="2" s="1"/>
  <c r="H29" i="2"/>
  <c r="J29" i="2" s="1"/>
  <c r="K29" i="2" s="1"/>
  <c r="L29" i="2" s="1"/>
  <c r="H13" i="2" l="1"/>
  <c r="H33" i="2" l="1"/>
  <c r="H91" i="2" l="1"/>
  <c r="H90" i="2"/>
  <c r="H89" i="2"/>
  <c r="K88" i="2"/>
  <c r="L88" i="2" s="1"/>
  <c r="H87" i="2"/>
  <c r="H86" i="2"/>
  <c r="H85" i="2"/>
  <c r="H81" i="2"/>
  <c r="H80" i="2"/>
  <c r="H79" i="2"/>
  <c r="J79" i="2" s="1"/>
  <c r="H78" i="2"/>
  <c r="J78" i="2" s="1"/>
  <c r="H77" i="2"/>
  <c r="H76" i="2"/>
  <c r="H74" i="2"/>
  <c r="H73" i="2"/>
  <c r="J73" i="2" s="1"/>
  <c r="H72" i="2"/>
  <c r="J72" i="2" s="1"/>
  <c r="L72" i="2" s="1"/>
  <c r="H71" i="2"/>
  <c r="J71" i="2" s="1"/>
  <c r="H69" i="2"/>
  <c r="H67" i="2"/>
  <c r="J67" i="2" s="1"/>
  <c r="H65" i="2"/>
  <c r="J65" i="2" s="1"/>
  <c r="H64" i="2"/>
  <c r="J64" i="2" s="1"/>
  <c r="H36" i="2"/>
  <c r="J36" i="2" s="1"/>
  <c r="H28" i="2"/>
  <c r="J28" i="2" s="1"/>
  <c r="H27" i="2"/>
  <c r="J27" i="2" s="1"/>
  <c r="H26" i="2"/>
  <c r="J26" i="2" s="1"/>
  <c r="H25" i="2"/>
  <c r="J25" i="2" s="1"/>
  <c r="H24" i="2"/>
  <c r="J24" i="2" s="1"/>
  <c r="H23" i="2"/>
  <c r="J23" i="2" s="1"/>
  <c r="H22" i="2"/>
  <c r="J22" i="2" s="1"/>
  <c r="H21" i="2"/>
  <c r="J21" i="2" s="1"/>
  <c r="H31" i="2"/>
  <c r="J31" i="2" s="1"/>
  <c r="H84" i="2"/>
  <c r="J84" i="2" s="1"/>
  <c r="H83" i="2"/>
  <c r="J83" i="2" s="1"/>
  <c r="H82" i="2"/>
  <c r="J82" i="2" s="1"/>
  <c r="H30" i="2"/>
  <c r="J30" i="2" s="1"/>
  <c r="H35" i="2"/>
  <c r="J35" i="2" s="1"/>
  <c r="H34" i="2"/>
  <c r="J34" i="2" s="1"/>
  <c r="J33" i="2"/>
  <c r="H20" i="2"/>
  <c r="J20" i="2" s="1"/>
  <c r="H18" i="2"/>
  <c r="J18" i="2" s="1"/>
  <c r="H17" i="2"/>
  <c r="J17" i="2" s="1"/>
  <c r="H16" i="2"/>
  <c r="J16" i="2" s="1"/>
  <c r="H14" i="2"/>
  <c r="J14" i="2" s="1"/>
  <c r="J13" i="2"/>
  <c r="J74" i="2" l="1"/>
  <c r="J77" i="2"/>
  <c r="J81" i="2"/>
  <c r="K81" i="2" s="1"/>
  <c r="J86" i="2"/>
  <c r="K86" i="2" s="1"/>
  <c r="J90" i="2"/>
  <c r="K90" i="2" s="1"/>
  <c r="J76" i="2"/>
  <c r="J80" i="2"/>
  <c r="K80" i="2" s="1"/>
  <c r="J85" i="2"/>
  <c r="K85" i="2" s="1"/>
  <c r="J87" i="2"/>
  <c r="K87" i="2" s="1"/>
  <c r="J89" i="2"/>
  <c r="K89" i="2" s="1"/>
  <c r="J91" i="2"/>
  <c r="K91" i="2" s="1"/>
  <c r="K73" i="2"/>
  <c r="L73" i="2" s="1"/>
  <c r="K78" i="2"/>
  <c r="L78" i="2" s="1"/>
  <c r="K79" i="2"/>
  <c r="L79" i="2" s="1"/>
  <c r="K13" i="2"/>
  <c r="L13" i="2" s="1"/>
  <c r="K14" i="2"/>
  <c r="L14" i="2" s="1"/>
  <c r="K16" i="2"/>
  <c r="L16" i="2" s="1"/>
  <c r="K17" i="2"/>
  <c r="L17" i="2" s="1"/>
  <c r="K18" i="2"/>
  <c r="L18" i="2" s="1"/>
  <c r="K20" i="2"/>
  <c r="L20" i="2" s="1"/>
  <c r="K33" i="2"/>
  <c r="L33" i="2" s="1"/>
  <c r="K34" i="2"/>
  <c r="L34" i="2" s="1"/>
  <c r="K35" i="2"/>
  <c r="L35" i="2" s="1"/>
  <c r="K30" i="2"/>
  <c r="L30" i="2" s="1"/>
  <c r="K82" i="2"/>
  <c r="L82" i="2" s="1"/>
  <c r="K83" i="2"/>
  <c r="L83" i="2" s="1"/>
  <c r="K84" i="2"/>
  <c r="L84" i="2" s="1"/>
  <c r="K31" i="2"/>
  <c r="L31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36" i="2"/>
  <c r="L36" i="2" s="1"/>
  <c r="K64" i="2"/>
  <c r="L64" i="2" s="1"/>
  <c r="K65" i="2"/>
  <c r="L65" i="2" s="1"/>
  <c r="K67" i="2"/>
  <c r="L67" i="2" s="1"/>
  <c r="K69" i="2"/>
  <c r="L69" i="2" s="1"/>
  <c r="K71" i="2"/>
  <c r="L71" i="2" s="1"/>
  <c r="L91" i="2" l="1"/>
  <c r="L89" i="2"/>
  <c r="L87" i="2"/>
  <c r="L85" i="2"/>
  <c r="L80" i="2"/>
  <c r="K76" i="2"/>
  <c r="L76" i="2" s="1"/>
  <c r="L90" i="2"/>
  <c r="L86" i="2"/>
  <c r="L81" i="2"/>
  <c r="K77" i="2"/>
  <c r="L77" i="2" s="1"/>
  <c r="K74" i="2"/>
  <c r="L74" i="2" s="1"/>
  <c r="L93" i="2" l="1"/>
</calcChain>
</file>

<file path=xl/sharedStrings.xml><?xml version="1.0" encoding="utf-8"?>
<sst xmlns="http://schemas.openxmlformats.org/spreadsheetml/2006/main" count="209" uniqueCount="155">
  <si>
    <t>UND</t>
  </si>
  <si>
    <t xml:space="preserve">INVENTARIO </t>
  </si>
  <si>
    <t>ENTRANDA</t>
  </si>
  <si>
    <t>SALIDA</t>
  </si>
  <si>
    <t>EXISTENCIA</t>
  </si>
  <si>
    <t>TOTAL</t>
  </si>
  <si>
    <t xml:space="preserve"> </t>
  </si>
  <si>
    <t>PAPELERIA</t>
  </si>
  <si>
    <t>LIBRETA RAYADA 5x8</t>
  </si>
  <si>
    <t>RESMA 8 1/2 x 14</t>
  </si>
  <si>
    <t xml:space="preserve">FOLDER C/BOLSILLO AZUL 25/1 </t>
  </si>
  <si>
    <t>CJ.</t>
  </si>
  <si>
    <t>LABEL P/CD</t>
  </si>
  <si>
    <t>PQT.</t>
  </si>
  <si>
    <t>SOBRE P/CD DE PAPEL 100/1 BLANCOS</t>
  </si>
  <si>
    <t>CD EN BLANCO</t>
  </si>
  <si>
    <t>BOLIGRAFO AZUL</t>
  </si>
  <si>
    <t>CINTA ADHESIVA DOBLE CARA</t>
  </si>
  <si>
    <t>CINTA ADHESIVA 2/100 CLEAR</t>
  </si>
  <si>
    <t>CINTA PARA SUMADORA SHARP 2.41</t>
  </si>
  <si>
    <t>PEGAMENTO GEL UHU 125 ml</t>
  </si>
  <si>
    <t>UTILERIA</t>
  </si>
  <si>
    <t xml:space="preserve">CALCULADORA DE ESCRITORIO Sharp 2630 </t>
  </si>
  <si>
    <t>GRAPADORA</t>
  </si>
  <si>
    <t>TIJERA</t>
  </si>
  <si>
    <t>TRITURADORA GBC SC170 12 PAG. C/CESTO</t>
  </si>
  <si>
    <t>REGLA</t>
  </si>
  <si>
    <t>TRICOLOR</t>
  </si>
  <si>
    <t>NEGRO</t>
  </si>
  <si>
    <t>CANON 119 HIGH</t>
  </si>
  <si>
    <t>LEXMARX X464</t>
  </si>
  <si>
    <t>HP LASER JEP P 1102 W</t>
  </si>
  <si>
    <t>ROJO</t>
  </si>
  <si>
    <t>AMARILLO</t>
  </si>
  <si>
    <t>AZUL</t>
  </si>
  <si>
    <t>DESECHABLES</t>
  </si>
  <si>
    <t>FUNDAS 27 x 32 (100/1)</t>
  </si>
  <si>
    <t>PAPEL HIGIENICO JUMBO 12/1</t>
  </si>
  <si>
    <t>PAPEL TOALLA CENTER PULL JUMBO</t>
  </si>
  <si>
    <t xml:space="preserve">SERVILLETAS DE MANO </t>
  </si>
  <si>
    <t>SERVILLETAS 500/1</t>
  </si>
  <si>
    <t>TOALLA DE TELA PARA COCINA</t>
  </si>
  <si>
    <t>AMBIENTADOR SPRAY</t>
  </si>
  <si>
    <t>JABON DE FREGAR</t>
  </si>
  <si>
    <t>Galon</t>
  </si>
  <si>
    <t>MISTOLIN</t>
  </si>
  <si>
    <t>BOTELLA BAYGON EN SPRAY 250ml</t>
  </si>
  <si>
    <t>SWAPER</t>
  </si>
  <si>
    <t>PAPEL ALUMINIO DIAMOND 75</t>
  </si>
  <si>
    <t xml:space="preserve">GUANTES DE GOMA P/LIPIEZA </t>
  </si>
  <si>
    <t xml:space="preserve">                   </t>
  </si>
  <si>
    <t xml:space="preserve">                </t>
  </si>
  <si>
    <t>Dirección Administrativa y Financiera</t>
  </si>
  <si>
    <t xml:space="preserve">                                   </t>
  </si>
  <si>
    <t xml:space="preserve">              Inventario de Almacén</t>
  </si>
  <si>
    <t xml:space="preserve">                                                     </t>
  </si>
  <si>
    <t xml:space="preserve">       </t>
  </si>
  <si>
    <r>
      <t xml:space="preserve">  </t>
    </r>
    <r>
      <rPr>
        <b/>
        <sz val="9"/>
        <color theme="1"/>
        <rFont val="Calibri"/>
        <family val="2"/>
        <scheme val="minor"/>
      </rPr>
      <t xml:space="preserve"> TINTAS Y TONERS</t>
    </r>
  </si>
  <si>
    <t>ITBIS</t>
  </si>
  <si>
    <t>PRECIO UND</t>
  </si>
  <si>
    <t>TOTAL /CANT</t>
  </si>
  <si>
    <t>UPS 750 WATTS FORZA</t>
  </si>
  <si>
    <t>BASE PARA CPU</t>
  </si>
  <si>
    <t>BATERIA PARA UPS 12V/7AH</t>
  </si>
  <si>
    <t xml:space="preserve">ACHIVO MODULA FOMCASE 2 GAVETAS </t>
  </si>
  <si>
    <t>BASE PARA ARCHIVO MERCURY 81/2</t>
  </si>
  <si>
    <t xml:space="preserve">AZUCAR BLANCA  5LB </t>
  </si>
  <si>
    <t xml:space="preserve">AZUCAR CREMA  5LB </t>
  </si>
  <si>
    <t>CREMORA 22 OZ</t>
  </si>
  <si>
    <t>total</t>
  </si>
  <si>
    <t>CODIGO</t>
  </si>
  <si>
    <t>INTITUCIONAL</t>
  </si>
  <si>
    <t>FECHA DE</t>
  </si>
  <si>
    <t>INGRESO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</si>
  <si>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</si>
  <si>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</si>
  <si>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</si>
  <si>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</si>
  <si>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</si>
  <si>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</si>
  <si>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</si>
  <si>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</si>
  <si>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</si>
  <si>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</si>
  <si>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</si>
  <si>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</si>
  <si>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</si>
  <si>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</si>
  <si>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</si>
  <si>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</si>
  <si>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</si>
  <si>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</si>
  <si>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0020</t>
  </si>
  <si>
    <t>0021</t>
  </si>
  <si>
    <t>0022</t>
  </si>
  <si>
    <t>0023</t>
  </si>
  <si>
    <t>0024</t>
  </si>
  <si>
    <t>0025</t>
  </si>
  <si>
    <t>0026</t>
  </si>
  <si>
    <t>0027</t>
  </si>
  <si>
    <t>0029</t>
  </si>
  <si>
    <t>0028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</si>
  <si>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</si>
  <si>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</si>
  <si>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</si>
  <si>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</si>
  <si>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</si>
  <si>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</si>
  <si>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</si>
  <si>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</si>
  <si>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</si>
  <si>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</si>
  <si>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</si>
  <si>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</si>
  <si>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</si>
  <si>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</si>
  <si>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</si>
  <si>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</si>
  <si>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r>
      <t>“Año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del formento de las Exportaciones</t>
    </r>
    <r>
      <rPr>
        <b/>
        <sz val="10"/>
        <color theme="1"/>
        <rFont val="Calibri"/>
        <family val="2"/>
        <scheme val="minor"/>
      </rPr>
      <t>”</t>
    </r>
  </si>
  <si>
    <t>DESCRIPCION DEL ACTIVO O BIEN</t>
  </si>
  <si>
    <t>DE MEDIDA</t>
  </si>
  <si>
    <t>UNID.</t>
  </si>
  <si>
    <t xml:space="preserve">Negro </t>
  </si>
  <si>
    <t xml:space="preserve">Amarillo </t>
  </si>
  <si>
    <t xml:space="preserve">Rojo </t>
  </si>
  <si>
    <t xml:space="preserve">Azul </t>
  </si>
  <si>
    <t>Cartucho 305  láser Pro 400 color </t>
  </si>
  <si>
    <t>Negro </t>
  </si>
  <si>
    <t>Cartucho 131 A  color imageclass Mf 8280 cw  hay 3  de esa </t>
  </si>
  <si>
    <t>CARTUCHO 22   Hp Deskjet D1560</t>
  </si>
  <si>
    <t xml:space="preserve">De color </t>
  </si>
  <si>
    <t>De color </t>
  </si>
  <si>
    <t>Cartucho 61.  Hp Deskjet  1056 </t>
  </si>
  <si>
    <t>Cartucho 60.  Hp Deskjet  1056 </t>
  </si>
  <si>
    <t>0046</t>
  </si>
  <si>
    <t>RESMA DE PAPEL DE HILO 8/11</t>
  </si>
  <si>
    <t>0047</t>
  </si>
  <si>
    <t>BOLIGRAFO NEGRO</t>
  </si>
  <si>
    <t>0050</t>
  </si>
  <si>
    <t>0051</t>
  </si>
  <si>
    <t>0052</t>
  </si>
  <si>
    <t>0053</t>
  </si>
  <si>
    <t>0059</t>
  </si>
  <si>
    <t>0060</t>
  </si>
  <si>
    <t>0071</t>
  </si>
  <si>
    <t>0072</t>
  </si>
  <si>
    <t>0073</t>
  </si>
  <si>
    <t>0074</t>
  </si>
  <si>
    <t>0075</t>
  </si>
  <si>
    <t>0077</t>
  </si>
  <si>
    <t>0076</t>
  </si>
  <si>
    <t>0078</t>
  </si>
  <si>
    <t>3</t>
  </si>
  <si>
    <r>
      <rPr>
        <b/>
        <sz val="11"/>
        <color rgb="FF000000"/>
        <rFont val="Calibri"/>
        <family val="2"/>
        <scheme val="minor"/>
      </rPr>
      <t xml:space="preserve">Correspondiente al mes de </t>
    </r>
    <r>
      <rPr>
        <b/>
        <u/>
        <sz val="11"/>
        <color rgb="FF000000"/>
        <rFont val="Calibri"/>
        <family val="2"/>
        <scheme val="minor"/>
      </rPr>
      <t>_Mayo</t>
    </r>
    <r>
      <rPr>
        <b/>
        <sz val="11"/>
        <color rgb="FF000000"/>
        <rFont val="Calibri"/>
        <family val="2"/>
        <scheme val="minor"/>
      </rPr>
      <t>___del _</t>
    </r>
    <r>
      <rPr>
        <b/>
        <u/>
        <sz val="11"/>
        <color rgb="FF000000"/>
        <rFont val="Calibri"/>
        <family val="2"/>
        <scheme val="minor"/>
      </rPr>
      <t>2018</t>
    </r>
    <r>
      <rPr>
        <b/>
        <sz val="11"/>
        <color rgb="FF000000"/>
        <rFont val="Calibri"/>
        <family val="2"/>
        <scheme val="minor"/>
      </rPr>
      <t>_</t>
    </r>
    <r>
      <rPr>
        <sz val="11"/>
        <color rgb="FF000000"/>
        <rFont val="Calibri"/>
        <family val="2"/>
        <scheme val="minor"/>
      </rPr>
      <t>_</t>
    </r>
  </si>
  <si>
    <t xml:space="preserve">                             Mayo,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</si>
</sst>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indent="15"/>
    </xf>
    <xf numFmtId="0" fontId="0" fillId="0" borderId="0" xfId="0" applyBorder="1"/>
    <xf numFmtId="0" fontId="3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3" borderId="0" xfId="0" applyFont="1" applyFill="1" applyBorder="1" applyAlignment="1">
      <alignment horizontal="left" vertical="center" wrapText="1" indent="1"/>
    </xf>
    <xf numFmtId="0" fontId="0" fillId="3" borderId="0" xfId="0" applyFill="1"/>
    <xf numFmtId="0" fontId="8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4"/>
    </xf>
    <xf numFmtId="0" fontId="3" fillId="2" borderId="15" xfId="0" applyFont="1" applyFill="1" applyBorder="1" applyAlignment="1">
      <alignment horizontal="left" vertical="center" wrapText="1" indent="4"/>
    </xf>
    <xf numFmtId="0" fontId="0" fillId="3" borderId="5" xfId="0" applyFill="1" applyBorder="1"/>
    <xf numFmtId="0" fontId="3" fillId="3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2" borderId="8" xfId="0" applyFill="1" applyBorder="1"/>
    <xf numFmtId="0" fontId="8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9" fillId="0" borderId="0" xfId="0" applyFont="1"/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left" vertical="center" wrapText="1" indent="1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0" fillId="4" borderId="0" xfId="0" applyFill="1" applyBorder="1"/>
    <xf numFmtId="4" fontId="0" fillId="4" borderId="0" xfId="0" applyNumberFormat="1" applyFill="1" applyBorder="1"/>
    <xf numFmtId="17" fontId="9" fillId="0" borderId="0" xfId="0" applyNumberFormat="1" applyFont="1"/>
    <xf numFmtId="0" fontId="3" fillId="3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49" fontId="0" fillId="3" borderId="0" xfId="0" applyNumberFormat="1" applyFill="1" applyAlignment="1">
      <alignment horizontal="center"/>
    </xf>
    <xf numFmtId="14" fontId="7" fillId="0" borderId="3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6" fillId="3" borderId="1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3" borderId="12" xfId="0" applyFill="1" applyBorder="1"/>
    <xf numFmtId="0" fontId="6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13" fillId="0" borderId="1" xfId="0" applyFont="1" applyBorder="1"/>
    <xf numFmtId="0" fontId="0" fillId="0" borderId="1" xfId="0" applyBorder="1"/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</xdr:row>
      <xdr:rowOff>47625</xdr:rowOff>
    </xdr:from>
    <xdr:to>
      <xdr:col>3</xdr:col>
      <xdr:colOff>720109</xdr:colOff>
      <xdr:row>7</xdr:row>
      <xdr:rowOff>38100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685800"/>
          <a:ext cx="4111008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5"/>
  <sheetViews>
    <sheetView tabSelected="1" workbookViewId="0">
      <selection activeCell="X57" sqref="X57"/>
    </sheetView>
  </sheetViews>
  <sheetFormatPr baseColWidth="10" defaultRowHeight="15" x14ac:dyDescent="0.25"/>
  <cols>
    <col min="1" max="1" width="10.85546875" customWidth="1"/>
    <col min="2" max="2" width="11.42578125" customWidth="1"/>
    <col min="3" max="3" width="29" customWidth="1"/>
    <col min="4" max="5" width="11.42578125" customWidth="1"/>
    <col min="6" max="6" width="11.28515625" customWidth="1"/>
    <col min="8" max="9" width="11.42578125" customWidth="1"/>
    <col min="10" max="10" width="10.85546875" customWidth="1"/>
    <col min="11" max="12" width="11.42578125" customWidth="1"/>
    <col min="13" max="13" width="7.28515625" customWidth="1"/>
    <col min="14" max="15" width="11.42578125" hidden="1" customWidth="1"/>
  </cols>
  <sheetData>
    <row r="1" spans="1:13" ht="18" x14ac:dyDescent="0.25">
      <c r="A1" s="1" t="s">
        <v>50</v>
      </c>
      <c r="B1" s="1"/>
      <c r="C1" s="1"/>
    </row>
    <row r="3" spans="1:13" ht="17.25" x14ac:dyDescent="0.25">
      <c r="A3" s="2" t="s">
        <v>51</v>
      </c>
      <c r="B3" s="2"/>
      <c r="C3" s="2"/>
    </row>
    <row r="5" spans="1:13" ht="17.25" x14ac:dyDescent="0.25">
      <c r="A5" s="2" t="s">
        <v>53</v>
      </c>
      <c r="B5" s="2"/>
      <c r="C5" s="2"/>
    </row>
    <row r="6" spans="1:13" x14ac:dyDescent="0.25">
      <c r="I6" s="39" t="s">
        <v>118</v>
      </c>
      <c r="J6" s="39"/>
      <c r="K6" s="39"/>
    </row>
    <row r="7" spans="1:13" ht="17.25" x14ac:dyDescent="0.25">
      <c r="A7" s="2" t="s">
        <v>55</v>
      </c>
      <c r="B7" s="2"/>
      <c r="C7" s="2"/>
      <c r="I7" s="39" t="s">
        <v>52</v>
      </c>
      <c r="J7" s="39"/>
      <c r="K7" s="39"/>
    </row>
    <row r="8" spans="1:13" ht="15.75" x14ac:dyDescent="0.25">
      <c r="A8" s="3"/>
      <c r="B8" s="3"/>
      <c r="C8" s="3"/>
      <c r="I8" s="39" t="s">
        <v>54</v>
      </c>
      <c r="J8" s="39"/>
      <c r="K8" s="39"/>
    </row>
    <row r="9" spans="1:13" ht="15.75" thickBot="1" x14ac:dyDescent="0.3">
      <c r="A9" s="84" t="s">
        <v>153</v>
      </c>
      <c r="B9" s="84"/>
      <c r="C9" s="84"/>
      <c r="D9" s="84"/>
      <c r="E9" s="84"/>
      <c r="F9" s="84"/>
      <c r="I9" s="39" t="s">
        <v>154</v>
      </c>
      <c r="J9" s="56"/>
      <c r="K9" s="39"/>
    </row>
    <row r="10" spans="1:13" ht="15.75" thickBot="1" x14ac:dyDescent="0.3">
      <c r="A10" s="58" t="s">
        <v>72</v>
      </c>
      <c r="B10" s="58" t="s">
        <v>70</v>
      </c>
      <c r="C10" s="23" t="s">
        <v>119</v>
      </c>
      <c r="D10" s="76"/>
      <c r="E10" s="80" t="s">
        <v>0</v>
      </c>
      <c r="F10" s="78"/>
      <c r="G10" s="35"/>
      <c r="H10" s="25" t="s">
        <v>1</v>
      </c>
      <c r="I10" s="29"/>
      <c r="J10" s="29"/>
      <c r="K10" s="29"/>
      <c r="L10" s="30"/>
      <c r="M10" s="4"/>
    </row>
    <row r="11" spans="1:13" ht="15.75" thickBot="1" x14ac:dyDescent="0.3">
      <c r="A11" s="59" t="s">
        <v>73</v>
      </c>
      <c r="B11" s="59" t="s">
        <v>71</v>
      </c>
      <c r="C11" s="24"/>
      <c r="D11" s="77"/>
      <c r="E11" s="81" t="s">
        <v>120</v>
      </c>
      <c r="F11" s="25" t="s">
        <v>2</v>
      </c>
      <c r="G11" s="25" t="s">
        <v>3</v>
      </c>
      <c r="H11" s="25" t="s">
        <v>4</v>
      </c>
      <c r="I11" s="25" t="s">
        <v>59</v>
      </c>
      <c r="J11" s="36" t="s">
        <v>60</v>
      </c>
      <c r="K11" s="25" t="s">
        <v>58</v>
      </c>
      <c r="L11" s="26" t="s">
        <v>5</v>
      </c>
      <c r="M11" s="4"/>
    </row>
    <row r="12" spans="1:13" ht="15.75" thickBot="1" x14ac:dyDescent="0.3">
      <c r="A12" s="21"/>
      <c r="B12" s="57"/>
      <c r="C12" s="20" t="s">
        <v>6</v>
      </c>
      <c r="D12" s="75" t="s">
        <v>7</v>
      </c>
      <c r="E12" s="79"/>
      <c r="F12" s="21"/>
      <c r="G12" s="21"/>
      <c r="H12" s="21"/>
      <c r="I12" s="21"/>
      <c r="J12" s="21"/>
      <c r="K12" s="21"/>
      <c r="L12" s="22"/>
      <c r="M12" s="4"/>
    </row>
    <row r="13" spans="1:13" ht="20.25" customHeight="1" x14ac:dyDescent="0.25">
      <c r="A13" s="69">
        <v>42958</v>
      </c>
      <c r="B13" s="60" t="s">
        <v>74</v>
      </c>
      <c r="C13" s="17" t="s">
        <v>8</v>
      </c>
      <c r="D13" s="18"/>
      <c r="E13" s="14" t="s">
        <v>121</v>
      </c>
      <c r="F13" s="19">
        <v>72</v>
      </c>
      <c r="G13" s="19">
        <v>4</v>
      </c>
      <c r="H13" s="19">
        <f>F13-G13</f>
        <v>68</v>
      </c>
      <c r="I13" s="40">
        <v>25.08</v>
      </c>
      <c r="J13" s="40">
        <f>H13*I13</f>
        <v>1705.4399999999998</v>
      </c>
      <c r="K13" s="40">
        <f>J13*18%</f>
        <v>306.97919999999993</v>
      </c>
      <c r="L13" s="40">
        <f>J13+K13</f>
        <v>2012.4191999999998</v>
      </c>
      <c r="M13" s="4"/>
    </row>
    <row r="14" spans="1:13" ht="20.25" customHeight="1" x14ac:dyDescent="0.25">
      <c r="A14" s="69">
        <v>42958</v>
      </c>
      <c r="B14" s="61" t="s">
        <v>75</v>
      </c>
      <c r="C14" s="12" t="s">
        <v>9</v>
      </c>
      <c r="D14" s="13"/>
      <c r="E14" s="14" t="s">
        <v>121</v>
      </c>
      <c r="F14" s="14">
        <v>5</v>
      </c>
      <c r="G14" s="14">
        <v>3</v>
      </c>
      <c r="H14" s="19">
        <f t="shared" ref="H14:H91" si="0">F14-G14</f>
        <v>2</v>
      </c>
      <c r="I14" s="41">
        <v>318.64</v>
      </c>
      <c r="J14" s="40">
        <f t="shared" ref="J14:J16" si="1">H14*I14</f>
        <v>637.28</v>
      </c>
      <c r="K14" s="40">
        <f t="shared" ref="K14:K91" si="2">J14*18%</f>
        <v>114.71039999999999</v>
      </c>
      <c r="L14" s="40">
        <f t="shared" ref="L14:L28" si="3">J14+K14</f>
        <v>751.99039999999991</v>
      </c>
      <c r="M14" s="4"/>
    </row>
    <row r="15" spans="1:13" ht="15" customHeight="1" x14ac:dyDescent="0.25">
      <c r="A15" s="69">
        <v>43217</v>
      </c>
      <c r="B15" s="61" t="s">
        <v>134</v>
      </c>
      <c r="C15" s="12" t="s">
        <v>135</v>
      </c>
      <c r="D15" s="13"/>
      <c r="E15" s="14" t="s">
        <v>11</v>
      </c>
      <c r="F15" s="14">
        <v>2</v>
      </c>
      <c r="G15" s="14">
        <v>0</v>
      </c>
      <c r="H15" s="19">
        <v>2</v>
      </c>
      <c r="I15" s="41"/>
      <c r="J15" s="40"/>
      <c r="K15" s="40"/>
      <c r="L15" s="40"/>
      <c r="M15" s="4"/>
    </row>
    <row r="16" spans="1:13" x14ac:dyDescent="0.25">
      <c r="A16" s="69">
        <v>42958</v>
      </c>
      <c r="B16" s="62" t="s">
        <v>76</v>
      </c>
      <c r="C16" s="12" t="s">
        <v>10</v>
      </c>
      <c r="D16" s="13"/>
      <c r="E16" s="14" t="s">
        <v>11</v>
      </c>
      <c r="F16" s="14">
        <v>6</v>
      </c>
      <c r="G16" s="14">
        <v>0</v>
      </c>
      <c r="H16" s="19">
        <f t="shared" si="0"/>
        <v>6</v>
      </c>
      <c r="I16" s="41">
        <v>686</v>
      </c>
      <c r="J16" s="40">
        <f t="shared" si="1"/>
        <v>4116</v>
      </c>
      <c r="K16" s="40">
        <f t="shared" si="2"/>
        <v>740.88</v>
      </c>
      <c r="L16" s="40">
        <f t="shared" si="3"/>
        <v>4856.88</v>
      </c>
      <c r="M16" s="4"/>
    </row>
    <row r="17" spans="1:13" ht="25.5" customHeight="1" x14ac:dyDescent="0.25">
      <c r="A17" s="69">
        <v>42958</v>
      </c>
      <c r="B17" s="60" t="s">
        <v>77</v>
      </c>
      <c r="C17" s="17" t="s">
        <v>12</v>
      </c>
      <c r="D17" s="17"/>
      <c r="E17" s="19" t="s">
        <v>13</v>
      </c>
      <c r="F17" s="19">
        <v>2</v>
      </c>
      <c r="G17" s="19">
        <v>1</v>
      </c>
      <c r="H17" s="19">
        <f>F17-G17</f>
        <v>1</v>
      </c>
      <c r="I17" s="40">
        <v>1015</v>
      </c>
      <c r="J17" s="40">
        <f>H17*I17</f>
        <v>1015</v>
      </c>
      <c r="K17" s="40">
        <f>J17*18%</f>
        <v>182.7</v>
      </c>
      <c r="L17" s="40">
        <f>J17+K17</f>
        <v>1197.7</v>
      </c>
      <c r="M17" s="4"/>
    </row>
    <row r="18" spans="1:13" ht="24" customHeight="1" x14ac:dyDescent="0.25">
      <c r="A18" s="69">
        <v>42958</v>
      </c>
      <c r="B18" s="62" t="s">
        <v>78</v>
      </c>
      <c r="C18" s="12" t="s">
        <v>14</v>
      </c>
      <c r="D18" s="12"/>
      <c r="E18" s="14" t="s">
        <v>13</v>
      </c>
      <c r="F18" s="14">
        <v>1</v>
      </c>
      <c r="G18" s="14">
        <v>0</v>
      </c>
      <c r="H18" s="19">
        <f>F18-G18</f>
        <v>1</v>
      </c>
      <c r="I18" s="41">
        <v>347</v>
      </c>
      <c r="J18" s="40">
        <f>H18*I18</f>
        <v>347</v>
      </c>
      <c r="K18" s="40">
        <f>J18*18%</f>
        <v>62.46</v>
      </c>
      <c r="L18" s="40">
        <f>J18+K18</f>
        <v>409.46</v>
      </c>
      <c r="M18" s="4"/>
    </row>
    <row r="19" spans="1:13" ht="15" customHeight="1" x14ac:dyDescent="0.25">
      <c r="A19" s="71"/>
      <c r="B19" s="65"/>
      <c r="C19" s="31"/>
      <c r="D19" s="16" t="s">
        <v>21</v>
      </c>
      <c r="E19" s="16"/>
      <c r="F19" s="16"/>
      <c r="G19" s="16"/>
      <c r="H19" s="32"/>
      <c r="I19" s="48"/>
      <c r="J19" s="46"/>
      <c r="K19" s="46"/>
      <c r="L19" s="46"/>
    </row>
    <row r="20" spans="1:13" x14ac:dyDescent="0.25">
      <c r="A20" s="69">
        <v>42958</v>
      </c>
      <c r="B20" s="62" t="s">
        <v>79</v>
      </c>
      <c r="C20" s="12" t="s">
        <v>15</v>
      </c>
      <c r="D20" s="12"/>
      <c r="E20" s="14" t="s">
        <v>13</v>
      </c>
      <c r="F20" s="14">
        <v>1</v>
      </c>
      <c r="G20" s="14">
        <v>0</v>
      </c>
      <c r="H20" s="19">
        <f>F20-G20</f>
        <v>1</v>
      </c>
      <c r="I20" s="41">
        <v>590</v>
      </c>
      <c r="J20" s="40">
        <f>H20*I20</f>
        <v>590</v>
      </c>
      <c r="K20" s="40">
        <f>J20*18%</f>
        <v>106.2</v>
      </c>
      <c r="L20" s="40">
        <f>J20+K20</f>
        <v>696.2</v>
      </c>
    </row>
    <row r="21" spans="1:13" ht="25.5" x14ac:dyDescent="0.25">
      <c r="A21" s="69">
        <v>42958</v>
      </c>
      <c r="B21" s="60" t="s">
        <v>88</v>
      </c>
      <c r="C21" s="17" t="s">
        <v>22</v>
      </c>
      <c r="D21" s="17"/>
      <c r="E21" s="14" t="s">
        <v>121</v>
      </c>
      <c r="F21" s="19">
        <v>2</v>
      </c>
      <c r="G21" s="19">
        <v>2</v>
      </c>
      <c r="H21" s="19">
        <f t="shared" si="0"/>
        <v>0</v>
      </c>
      <c r="I21" s="40">
        <v>6395</v>
      </c>
      <c r="J21" s="41">
        <f>H21*I21</f>
        <v>0</v>
      </c>
      <c r="K21" s="40">
        <f t="shared" si="2"/>
        <v>0</v>
      </c>
      <c r="L21" s="40">
        <f t="shared" si="3"/>
        <v>0</v>
      </c>
    </row>
    <row r="22" spans="1:13" x14ac:dyDescent="0.25">
      <c r="A22" s="69">
        <v>42958</v>
      </c>
      <c r="B22" s="62" t="s">
        <v>89</v>
      </c>
      <c r="C22" s="12" t="s">
        <v>23</v>
      </c>
      <c r="D22" s="12"/>
      <c r="E22" s="14" t="s">
        <v>121</v>
      </c>
      <c r="F22" s="14">
        <v>5</v>
      </c>
      <c r="G22" s="14">
        <v>4</v>
      </c>
      <c r="H22" s="14">
        <f t="shared" si="0"/>
        <v>1</v>
      </c>
      <c r="I22" s="41">
        <v>369</v>
      </c>
      <c r="J22" s="41">
        <f t="shared" ref="J22:J28" si="4">H22*I22</f>
        <v>369</v>
      </c>
      <c r="K22" s="41">
        <f t="shared" si="2"/>
        <v>66.42</v>
      </c>
      <c r="L22" s="41">
        <f t="shared" si="3"/>
        <v>435.42</v>
      </c>
    </row>
    <row r="23" spans="1:13" x14ac:dyDescent="0.25">
      <c r="A23" s="69">
        <v>42958</v>
      </c>
      <c r="B23" s="62" t="s">
        <v>90</v>
      </c>
      <c r="C23" s="12" t="s">
        <v>24</v>
      </c>
      <c r="D23" s="12"/>
      <c r="E23" s="14" t="s">
        <v>121</v>
      </c>
      <c r="F23" s="14">
        <v>10</v>
      </c>
      <c r="G23" s="14">
        <v>10</v>
      </c>
      <c r="H23" s="19">
        <f t="shared" si="0"/>
        <v>0</v>
      </c>
      <c r="I23" s="41">
        <v>33</v>
      </c>
      <c r="J23" s="41">
        <f t="shared" si="4"/>
        <v>0</v>
      </c>
      <c r="K23" s="40">
        <f t="shared" si="2"/>
        <v>0</v>
      </c>
      <c r="L23" s="40">
        <f t="shared" si="3"/>
        <v>0</v>
      </c>
    </row>
    <row r="24" spans="1:13" ht="25.5" x14ac:dyDescent="0.25">
      <c r="A24" s="69">
        <v>42958</v>
      </c>
      <c r="B24" s="62" t="s">
        <v>91</v>
      </c>
      <c r="C24" s="12" t="s">
        <v>25</v>
      </c>
      <c r="D24" s="12"/>
      <c r="E24" s="14" t="s">
        <v>121</v>
      </c>
      <c r="F24" s="14">
        <v>1</v>
      </c>
      <c r="G24" s="14">
        <v>1</v>
      </c>
      <c r="H24" s="19">
        <f t="shared" si="0"/>
        <v>0</v>
      </c>
      <c r="I24" s="41">
        <v>6585</v>
      </c>
      <c r="J24" s="41">
        <f t="shared" si="4"/>
        <v>0</v>
      </c>
      <c r="K24" s="40">
        <f t="shared" si="2"/>
        <v>0</v>
      </c>
      <c r="L24" s="40">
        <f t="shared" si="3"/>
        <v>0</v>
      </c>
    </row>
    <row r="25" spans="1:13" x14ac:dyDescent="0.25">
      <c r="A25" s="72">
        <v>43011</v>
      </c>
      <c r="B25" s="66" t="s">
        <v>91</v>
      </c>
      <c r="C25" s="38" t="s">
        <v>61</v>
      </c>
      <c r="D25" s="38"/>
      <c r="E25" s="14" t="s">
        <v>121</v>
      </c>
      <c r="F25" s="37">
        <v>3</v>
      </c>
      <c r="G25" s="37">
        <v>0</v>
      </c>
      <c r="H25" s="14">
        <f t="shared" si="0"/>
        <v>3</v>
      </c>
      <c r="I25" s="43">
        <v>2650</v>
      </c>
      <c r="J25" s="41">
        <f t="shared" si="4"/>
        <v>7950</v>
      </c>
      <c r="K25" s="41">
        <f t="shared" si="2"/>
        <v>1431</v>
      </c>
      <c r="L25" s="41">
        <f>J25+K25</f>
        <v>9381</v>
      </c>
    </row>
    <row r="26" spans="1:13" x14ac:dyDescent="0.25">
      <c r="A26" s="72">
        <v>43011</v>
      </c>
      <c r="B26" s="66" t="s">
        <v>92</v>
      </c>
      <c r="C26" s="38" t="s">
        <v>62</v>
      </c>
      <c r="D26" s="38"/>
      <c r="E26" s="14" t="s">
        <v>121</v>
      </c>
      <c r="F26" s="37">
        <v>31</v>
      </c>
      <c r="G26" s="37">
        <v>31</v>
      </c>
      <c r="H26" s="14">
        <f t="shared" si="0"/>
        <v>0</v>
      </c>
      <c r="I26" s="43">
        <v>905</v>
      </c>
      <c r="J26" s="41">
        <f t="shared" si="4"/>
        <v>0</v>
      </c>
      <c r="K26" s="40">
        <f t="shared" si="2"/>
        <v>0</v>
      </c>
      <c r="L26" s="41">
        <f t="shared" si="3"/>
        <v>0</v>
      </c>
    </row>
    <row r="27" spans="1:13" x14ac:dyDescent="0.25">
      <c r="A27" s="72">
        <v>43018</v>
      </c>
      <c r="B27" s="66" t="s">
        <v>93</v>
      </c>
      <c r="C27" s="38" t="s">
        <v>63</v>
      </c>
      <c r="D27" s="38"/>
      <c r="E27" s="14" t="s">
        <v>121</v>
      </c>
      <c r="F27" s="37">
        <v>8</v>
      </c>
      <c r="G27" s="37">
        <v>8</v>
      </c>
      <c r="H27" s="37">
        <f t="shared" si="0"/>
        <v>0</v>
      </c>
      <c r="I27" s="43">
        <v>1156</v>
      </c>
      <c r="J27" s="41">
        <f t="shared" si="4"/>
        <v>0</v>
      </c>
      <c r="K27" s="44">
        <f t="shared" si="2"/>
        <v>0</v>
      </c>
      <c r="L27" s="43">
        <f t="shared" si="3"/>
        <v>0</v>
      </c>
    </row>
    <row r="28" spans="1:13" ht="25.5" x14ac:dyDescent="0.25">
      <c r="A28" s="72">
        <v>43008</v>
      </c>
      <c r="B28" s="66" t="s">
        <v>94</v>
      </c>
      <c r="C28" s="38" t="s">
        <v>64</v>
      </c>
      <c r="D28" s="38"/>
      <c r="E28" s="14" t="s">
        <v>121</v>
      </c>
      <c r="F28" s="37">
        <v>8</v>
      </c>
      <c r="G28" s="37">
        <v>8</v>
      </c>
      <c r="H28" s="37">
        <f t="shared" si="0"/>
        <v>0</v>
      </c>
      <c r="I28" s="43">
        <v>7595</v>
      </c>
      <c r="J28" s="41">
        <f t="shared" si="4"/>
        <v>0</v>
      </c>
      <c r="K28" s="41">
        <f t="shared" si="2"/>
        <v>0</v>
      </c>
      <c r="L28" s="43">
        <f t="shared" si="3"/>
        <v>0</v>
      </c>
    </row>
    <row r="29" spans="1:13" x14ac:dyDescent="0.25">
      <c r="A29" s="72">
        <v>43008</v>
      </c>
      <c r="B29" s="66" t="s">
        <v>95</v>
      </c>
      <c r="C29" s="38" t="s">
        <v>65</v>
      </c>
      <c r="D29" s="34"/>
      <c r="E29" s="14" t="s">
        <v>121</v>
      </c>
      <c r="F29" s="50">
        <v>3</v>
      </c>
      <c r="G29" s="50">
        <v>3</v>
      </c>
      <c r="H29" s="37">
        <f t="shared" ref="H29:H36" si="5">F29-G29</f>
        <v>0</v>
      </c>
      <c r="I29" s="51">
        <v>1966</v>
      </c>
      <c r="J29" s="43">
        <f>H29*I29</f>
        <v>0</v>
      </c>
      <c r="K29" s="43">
        <f t="shared" ref="K29:K57" si="6">J29*18%</f>
        <v>0</v>
      </c>
      <c r="L29" s="43">
        <f t="shared" ref="L29:L57" si="7">J29+K29</f>
        <v>0</v>
      </c>
    </row>
    <row r="30" spans="1:13" ht="25.5" x14ac:dyDescent="0.25">
      <c r="A30" s="69">
        <v>42958</v>
      </c>
      <c r="B30" s="62" t="s">
        <v>83</v>
      </c>
      <c r="C30" s="12" t="s">
        <v>19</v>
      </c>
      <c r="D30" s="12"/>
      <c r="E30" s="14" t="s">
        <v>121</v>
      </c>
      <c r="F30" s="14">
        <v>6</v>
      </c>
      <c r="G30" s="14">
        <v>1</v>
      </c>
      <c r="H30" s="19">
        <f t="shared" si="5"/>
        <v>5</v>
      </c>
      <c r="I30" s="41">
        <v>55.82</v>
      </c>
      <c r="J30" s="40">
        <f>H30*I30</f>
        <v>279.10000000000002</v>
      </c>
      <c r="K30" s="40">
        <f t="shared" si="6"/>
        <v>50.238</v>
      </c>
      <c r="L30" s="40">
        <f t="shared" si="7"/>
        <v>329.33800000000002</v>
      </c>
    </row>
    <row r="31" spans="1:13" x14ac:dyDescent="0.25">
      <c r="A31" s="69">
        <v>42958</v>
      </c>
      <c r="B31" s="64" t="s">
        <v>87</v>
      </c>
      <c r="C31" s="33" t="s">
        <v>20</v>
      </c>
      <c r="D31" s="33"/>
      <c r="E31" s="37" t="s">
        <v>121</v>
      </c>
      <c r="F31" s="28">
        <v>4</v>
      </c>
      <c r="G31" s="28">
        <v>1</v>
      </c>
      <c r="H31" s="28">
        <f t="shared" si="5"/>
        <v>3</v>
      </c>
      <c r="I31" s="44">
        <v>254</v>
      </c>
      <c r="J31" s="44">
        <f>H31*I31</f>
        <v>762</v>
      </c>
      <c r="K31" s="44">
        <f t="shared" si="6"/>
        <v>137.16</v>
      </c>
      <c r="L31" s="40">
        <f t="shared" si="7"/>
        <v>899.16</v>
      </c>
    </row>
    <row r="32" spans="1:13" x14ac:dyDescent="0.25">
      <c r="A32" s="69">
        <v>43217</v>
      </c>
      <c r="B32" s="64" t="s">
        <v>136</v>
      </c>
      <c r="C32" s="12" t="s">
        <v>137</v>
      </c>
      <c r="D32" s="12"/>
      <c r="E32" s="14" t="s">
        <v>121</v>
      </c>
      <c r="F32" s="14">
        <v>60</v>
      </c>
      <c r="G32" s="14">
        <v>0</v>
      </c>
      <c r="H32" s="14">
        <f t="shared" si="5"/>
        <v>60</v>
      </c>
      <c r="I32" s="41"/>
      <c r="J32" s="41"/>
      <c r="K32" s="41"/>
      <c r="L32" s="40"/>
    </row>
    <row r="33" spans="1:14" ht="20.25" customHeight="1" x14ac:dyDescent="0.25">
      <c r="A33" s="69">
        <v>42958</v>
      </c>
      <c r="B33" s="62" t="s">
        <v>80</v>
      </c>
      <c r="C33" s="12" t="s">
        <v>16</v>
      </c>
      <c r="D33" s="17"/>
      <c r="E33" s="19" t="s">
        <v>121</v>
      </c>
      <c r="F33" s="19">
        <v>200</v>
      </c>
      <c r="G33" s="19">
        <v>41</v>
      </c>
      <c r="H33" s="19">
        <f t="shared" si="5"/>
        <v>159</v>
      </c>
      <c r="I33" s="40">
        <v>7</v>
      </c>
      <c r="J33" s="40">
        <f t="shared" ref="J33:J35" si="8">H33*I33</f>
        <v>1113</v>
      </c>
      <c r="K33" s="40">
        <f t="shared" si="6"/>
        <v>200.34</v>
      </c>
      <c r="L33" s="40">
        <f t="shared" si="7"/>
        <v>1313.34</v>
      </c>
    </row>
    <row r="34" spans="1:14" ht="18" customHeight="1" x14ac:dyDescent="0.25">
      <c r="A34" s="70">
        <v>43047</v>
      </c>
      <c r="B34" s="62" t="s">
        <v>81</v>
      </c>
      <c r="C34" s="12" t="s">
        <v>17</v>
      </c>
      <c r="D34" s="12"/>
      <c r="E34" s="14" t="s">
        <v>121</v>
      </c>
      <c r="F34" s="14">
        <v>1</v>
      </c>
      <c r="G34" s="14">
        <v>0</v>
      </c>
      <c r="H34" s="19">
        <f t="shared" si="5"/>
        <v>1</v>
      </c>
      <c r="I34" s="41">
        <v>2298.08</v>
      </c>
      <c r="J34" s="40">
        <f t="shared" si="8"/>
        <v>2298.08</v>
      </c>
      <c r="K34" s="40">
        <f t="shared" si="6"/>
        <v>413.65439999999995</v>
      </c>
      <c r="L34" s="40">
        <f t="shared" si="7"/>
        <v>2711.7343999999998</v>
      </c>
      <c r="M34" s="4"/>
      <c r="N34" s="4"/>
    </row>
    <row r="35" spans="1:14" ht="27" customHeight="1" x14ac:dyDescent="0.25">
      <c r="A35" s="69">
        <v>42958</v>
      </c>
      <c r="B35" s="62" t="s">
        <v>82</v>
      </c>
      <c r="C35" s="12" t="s">
        <v>18</v>
      </c>
      <c r="D35" s="12"/>
      <c r="E35" s="14" t="s">
        <v>121</v>
      </c>
      <c r="F35" s="14">
        <v>40</v>
      </c>
      <c r="G35" s="14">
        <v>4</v>
      </c>
      <c r="H35" s="19">
        <f t="shared" si="5"/>
        <v>36</v>
      </c>
      <c r="I35" s="41">
        <v>55.45</v>
      </c>
      <c r="J35" s="40">
        <f t="shared" si="8"/>
        <v>1996.2</v>
      </c>
      <c r="K35" s="40">
        <f t="shared" si="6"/>
        <v>359.31599999999997</v>
      </c>
      <c r="L35" s="40">
        <f t="shared" si="7"/>
        <v>2355.5160000000001</v>
      </c>
      <c r="M35" s="4"/>
      <c r="N35" s="4"/>
    </row>
    <row r="36" spans="1:14" x14ac:dyDescent="0.25">
      <c r="A36" s="69">
        <v>42958</v>
      </c>
      <c r="B36" s="60" t="s">
        <v>96</v>
      </c>
      <c r="C36" s="17" t="s">
        <v>26</v>
      </c>
      <c r="D36" s="18"/>
      <c r="E36" s="14" t="s">
        <v>121</v>
      </c>
      <c r="F36" s="19">
        <v>10</v>
      </c>
      <c r="G36" s="19">
        <v>1</v>
      </c>
      <c r="H36" s="19">
        <f t="shared" si="5"/>
        <v>9</v>
      </c>
      <c r="I36" s="40">
        <v>38</v>
      </c>
      <c r="J36" s="40">
        <f>H36*I36</f>
        <v>342</v>
      </c>
      <c r="K36" s="40">
        <f t="shared" si="6"/>
        <v>61.559999999999995</v>
      </c>
      <c r="L36" s="40">
        <f t="shared" si="7"/>
        <v>403.56</v>
      </c>
      <c r="M36" s="4"/>
      <c r="N36" s="4"/>
    </row>
    <row r="37" spans="1:14" x14ac:dyDescent="0.25">
      <c r="A37" s="7"/>
      <c r="B37" s="67"/>
      <c r="C37" s="6" t="s">
        <v>56</v>
      </c>
      <c r="D37" s="10" t="s">
        <v>57</v>
      </c>
      <c r="E37" s="6"/>
      <c r="F37" s="6"/>
      <c r="G37" s="6"/>
      <c r="H37" s="27"/>
      <c r="I37" s="45"/>
      <c r="J37" s="42"/>
      <c r="K37" s="42"/>
      <c r="L37" s="42"/>
      <c r="M37" s="4"/>
      <c r="N37" s="4"/>
    </row>
    <row r="38" spans="1:14" x14ac:dyDescent="0.25">
      <c r="A38" s="73"/>
      <c r="B38" s="62"/>
      <c r="F38" s="14"/>
      <c r="G38" s="14"/>
      <c r="H38" s="19"/>
      <c r="I38" s="41"/>
      <c r="J38" s="40"/>
      <c r="K38" s="40"/>
      <c r="L38" s="40"/>
      <c r="M38" s="4"/>
      <c r="N38" s="4"/>
    </row>
    <row r="39" spans="1:14" x14ac:dyDescent="0.25">
      <c r="A39" s="70">
        <v>43217</v>
      </c>
      <c r="B39" s="62"/>
      <c r="C39" s="82" t="s">
        <v>126</v>
      </c>
      <c r="D39" s="83"/>
      <c r="E39" s="14"/>
      <c r="F39" s="14"/>
      <c r="G39" s="14"/>
      <c r="H39" s="19"/>
      <c r="I39" s="41"/>
      <c r="J39" s="40"/>
      <c r="K39" s="40"/>
      <c r="L39" s="40"/>
      <c r="M39" s="4"/>
      <c r="N39" s="4"/>
    </row>
    <row r="40" spans="1:14" x14ac:dyDescent="0.25">
      <c r="A40" s="70">
        <v>43217</v>
      </c>
      <c r="B40" s="62" t="s">
        <v>151</v>
      </c>
      <c r="C40" s="82" t="s">
        <v>127</v>
      </c>
      <c r="D40" s="83"/>
      <c r="E40" s="14"/>
      <c r="F40" s="14">
        <v>1</v>
      </c>
      <c r="G40" s="14">
        <v>0</v>
      </c>
      <c r="H40" s="19">
        <f t="shared" si="0"/>
        <v>1</v>
      </c>
      <c r="I40" s="41">
        <v>1800</v>
      </c>
      <c r="J40" s="40">
        <f t="shared" ref="J40:J61" si="9">H40*I40</f>
        <v>1800</v>
      </c>
      <c r="K40" s="40">
        <f t="shared" si="6"/>
        <v>324</v>
      </c>
      <c r="L40" s="40">
        <f t="shared" si="7"/>
        <v>2124</v>
      </c>
      <c r="M40" s="4"/>
      <c r="N40" s="4"/>
    </row>
    <row r="41" spans="1:14" x14ac:dyDescent="0.25">
      <c r="A41" s="70">
        <v>43217</v>
      </c>
      <c r="B41" s="62" t="s">
        <v>149</v>
      </c>
      <c r="C41" s="82" t="s">
        <v>123</v>
      </c>
      <c r="D41" s="83"/>
      <c r="E41" s="14"/>
      <c r="F41" s="14">
        <v>1</v>
      </c>
      <c r="G41" s="14">
        <v>0</v>
      </c>
      <c r="H41" s="19">
        <f t="shared" si="0"/>
        <v>1</v>
      </c>
      <c r="I41" s="41">
        <v>1800</v>
      </c>
      <c r="J41" s="40">
        <f t="shared" si="9"/>
        <v>1800</v>
      </c>
      <c r="K41" s="40">
        <f t="shared" si="6"/>
        <v>324</v>
      </c>
      <c r="L41" s="40">
        <f t="shared" si="7"/>
        <v>2124</v>
      </c>
      <c r="M41" s="4"/>
      <c r="N41" s="4"/>
    </row>
    <row r="42" spans="1:14" x14ac:dyDescent="0.25">
      <c r="A42" s="70">
        <v>43217</v>
      </c>
      <c r="B42" s="62" t="s">
        <v>150</v>
      </c>
      <c r="C42" s="82" t="s">
        <v>124</v>
      </c>
      <c r="D42" s="83"/>
      <c r="E42" s="14"/>
      <c r="F42" s="14">
        <v>1</v>
      </c>
      <c r="G42" s="14">
        <v>0</v>
      </c>
      <c r="H42" s="19">
        <f t="shared" si="0"/>
        <v>1</v>
      </c>
      <c r="I42" s="41">
        <v>1800</v>
      </c>
      <c r="J42" s="40">
        <f t="shared" si="9"/>
        <v>1800</v>
      </c>
      <c r="K42" s="40">
        <f t="shared" si="6"/>
        <v>324</v>
      </c>
      <c r="L42" s="40">
        <f t="shared" si="7"/>
        <v>2124</v>
      </c>
      <c r="M42" s="4"/>
      <c r="N42" s="4"/>
    </row>
    <row r="43" spans="1:14" x14ac:dyDescent="0.25">
      <c r="A43" s="70">
        <v>43217</v>
      </c>
      <c r="B43" s="62" t="s">
        <v>148</v>
      </c>
      <c r="C43" s="82" t="s">
        <v>125</v>
      </c>
      <c r="D43" s="83"/>
      <c r="E43" s="14"/>
      <c r="F43" s="14">
        <v>1</v>
      </c>
      <c r="G43" s="14">
        <v>0</v>
      </c>
      <c r="H43" s="19">
        <f t="shared" si="0"/>
        <v>1</v>
      </c>
      <c r="I43" s="41">
        <v>1800</v>
      </c>
      <c r="J43" s="40">
        <f t="shared" si="9"/>
        <v>1800</v>
      </c>
      <c r="K43" s="40">
        <f t="shared" si="6"/>
        <v>324</v>
      </c>
      <c r="L43" s="40">
        <f t="shared" si="7"/>
        <v>2124</v>
      </c>
      <c r="M43" s="4"/>
      <c r="N43" s="4"/>
    </row>
    <row r="44" spans="1:14" x14ac:dyDescent="0.25">
      <c r="A44" s="73"/>
      <c r="B44" s="62"/>
      <c r="C44" s="83"/>
      <c r="D44" s="83"/>
      <c r="E44" s="14"/>
      <c r="F44" s="14"/>
      <c r="G44" s="14"/>
      <c r="H44" s="19"/>
      <c r="I44" s="41"/>
      <c r="J44" s="40"/>
      <c r="K44" s="40"/>
      <c r="L44" s="40"/>
      <c r="M44" s="4"/>
      <c r="N44" s="4"/>
    </row>
    <row r="45" spans="1:14" x14ac:dyDescent="0.25">
      <c r="A45" s="73"/>
      <c r="B45" s="62"/>
      <c r="C45" s="82" t="s">
        <v>128</v>
      </c>
      <c r="D45" s="83"/>
      <c r="E45" s="14"/>
      <c r="F45" s="14"/>
      <c r="G45" s="14"/>
      <c r="H45" s="19"/>
      <c r="I45" s="41"/>
      <c r="J45" s="40"/>
      <c r="K45" s="40"/>
      <c r="L45" s="40"/>
      <c r="M45" s="4"/>
      <c r="N45" s="4"/>
    </row>
    <row r="46" spans="1:14" x14ac:dyDescent="0.25">
      <c r="A46" s="70">
        <v>43217</v>
      </c>
      <c r="B46" s="62" t="s">
        <v>147</v>
      </c>
      <c r="C46" s="82" t="s">
        <v>122</v>
      </c>
      <c r="D46" s="83"/>
      <c r="E46" s="14"/>
      <c r="F46" s="14">
        <v>2</v>
      </c>
      <c r="G46" s="14">
        <v>0</v>
      </c>
      <c r="H46" s="19">
        <f t="shared" si="0"/>
        <v>2</v>
      </c>
      <c r="I46" s="41">
        <v>5900</v>
      </c>
      <c r="J46" s="40">
        <f t="shared" si="9"/>
        <v>11800</v>
      </c>
      <c r="K46" s="40">
        <f t="shared" si="6"/>
        <v>2124</v>
      </c>
      <c r="L46" s="40">
        <f t="shared" si="7"/>
        <v>13924</v>
      </c>
      <c r="M46" s="4"/>
      <c r="N46" s="4"/>
    </row>
    <row r="47" spans="1:14" x14ac:dyDescent="0.25">
      <c r="A47" s="70">
        <v>43217</v>
      </c>
      <c r="B47" s="62" t="s">
        <v>146</v>
      </c>
      <c r="C47" s="82" t="s">
        <v>123</v>
      </c>
      <c r="D47" s="83"/>
      <c r="E47" s="14"/>
      <c r="F47" s="14">
        <v>2</v>
      </c>
      <c r="G47" s="14">
        <v>0</v>
      </c>
      <c r="H47" s="19">
        <f t="shared" si="0"/>
        <v>2</v>
      </c>
      <c r="I47" s="41">
        <v>5900</v>
      </c>
      <c r="J47" s="40">
        <f t="shared" si="9"/>
        <v>11800</v>
      </c>
      <c r="K47" s="40">
        <f t="shared" si="6"/>
        <v>2124</v>
      </c>
      <c r="L47" s="40">
        <f t="shared" si="7"/>
        <v>13924</v>
      </c>
      <c r="M47" s="4"/>
      <c r="N47" s="4"/>
    </row>
    <row r="48" spans="1:14" x14ac:dyDescent="0.25">
      <c r="A48" s="70">
        <v>43217</v>
      </c>
      <c r="B48" s="62" t="s">
        <v>145</v>
      </c>
      <c r="C48" s="82" t="s">
        <v>124</v>
      </c>
      <c r="D48" s="83"/>
      <c r="E48" s="14"/>
      <c r="F48" s="14">
        <v>2</v>
      </c>
      <c r="G48" s="14">
        <v>0</v>
      </c>
      <c r="H48" s="19">
        <f t="shared" si="0"/>
        <v>2</v>
      </c>
      <c r="I48" s="41">
        <v>5900</v>
      </c>
      <c r="J48" s="40">
        <f t="shared" si="9"/>
        <v>11800</v>
      </c>
      <c r="K48" s="40">
        <f t="shared" si="6"/>
        <v>2124</v>
      </c>
      <c r="L48" s="40">
        <f t="shared" si="7"/>
        <v>13924</v>
      </c>
      <c r="M48" s="4"/>
      <c r="N48" s="4"/>
    </row>
    <row r="49" spans="1:14" x14ac:dyDescent="0.25">
      <c r="A49" s="70">
        <v>43217</v>
      </c>
      <c r="B49" s="62" t="s">
        <v>144</v>
      </c>
      <c r="C49" s="82" t="s">
        <v>125</v>
      </c>
      <c r="D49" s="83"/>
      <c r="E49" s="14"/>
      <c r="F49" s="14">
        <v>2</v>
      </c>
      <c r="G49" s="14">
        <v>0</v>
      </c>
      <c r="H49" s="19">
        <f t="shared" si="0"/>
        <v>2</v>
      </c>
      <c r="I49" s="41">
        <v>5900</v>
      </c>
      <c r="J49" s="40">
        <f t="shared" si="9"/>
        <v>11800</v>
      </c>
      <c r="K49" s="40">
        <f t="shared" si="6"/>
        <v>2124</v>
      </c>
      <c r="L49" s="40">
        <f t="shared" si="7"/>
        <v>13924</v>
      </c>
      <c r="M49" s="4"/>
      <c r="N49" s="4"/>
    </row>
    <row r="50" spans="1:14" x14ac:dyDescent="0.25">
      <c r="A50" s="73"/>
      <c r="B50" s="62"/>
      <c r="C50" s="83"/>
      <c r="D50" s="83"/>
      <c r="E50" s="14"/>
      <c r="F50" s="14"/>
      <c r="G50" s="14"/>
      <c r="H50" s="19"/>
      <c r="I50" s="41"/>
      <c r="J50" s="40"/>
      <c r="K50" s="40"/>
      <c r="L50" s="40"/>
      <c r="M50" s="4"/>
      <c r="N50" s="4"/>
    </row>
    <row r="51" spans="1:14" x14ac:dyDescent="0.25">
      <c r="A51" s="73"/>
      <c r="B51" s="62"/>
      <c r="C51" s="82" t="s">
        <v>129</v>
      </c>
      <c r="D51" s="83"/>
      <c r="E51" s="14"/>
      <c r="F51" s="14"/>
      <c r="G51" s="14"/>
      <c r="H51" s="19"/>
      <c r="I51" s="41"/>
      <c r="J51" s="40"/>
      <c r="K51" s="40"/>
      <c r="L51" s="40"/>
      <c r="M51" s="4"/>
      <c r="N51" s="4"/>
    </row>
    <row r="52" spans="1:14" x14ac:dyDescent="0.25">
      <c r="A52" s="70">
        <v>43217</v>
      </c>
      <c r="B52" s="62" t="s">
        <v>143</v>
      </c>
      <c r="C52" s="82" t="s">
        <v>127</v>
      </c>
      <c r="D52" s="83"/>
      <c r="E52" s="14"/>
      <c r="F52" s="14">
        <v>1</v>
      </c>
      <c r="G52" s="14">
        <v>0</v>
      </c>
      <c r="H52" s="19">
        <f t="shared" si="0"/>
        <v>1</v>
      </c>
      <c r="I52" s="41">
        <v>1200</v>
      </c>
      <c r="J52" s="40">
        <f t="shared" si="9"/>
        <v>1200</v>
      </c>
      <c r="K52" s="40">
        <f t="shared" si="6"/>
        <v>216</v>
      </c>
      <c r="L52" s="40">
        <f t="shared" si="7"/>
        <v>1416</v>
      </c>
      <c r="M52" s="4"/>
      <c r="N52" s="4"/>
    </row>
    <row r="53" spans="1:14" x14ac:dyDescent="0.25">
      <c r="A53" s="70">
        <v>43217</v>
      </c>
      <c r="B53" s="62" t="s">
        <v>142</v>
      </c>
      <c r="C53" s="82" t="s">
        <v>130</v>
      </c>
      <c r="D53" s="83"/>
      <c r="E53" s="14"/>
      <c r="F53" s="14">
        <v>3</v>
      </c>
      <c r="G53" s="14">
        <v>0</v>
      </c>
      <c r="H53" s="19">
        <f t="shared" si="0"/>
        <v>3</v>
      </c>
      <c r="I53" s="41">
        <v>1200</v>
      </c>
      <c r="J53" s="40">
        <f t="shared" si="9"/>
        <v>3600</v>
      </c>
      <c r="K53" s="40">
        <f t="shared" si="6"/>
        <v>648</v>
      </c>
      <c r="L53" s="40">
        <f t="shared" si="7"/>
        <v>4248</v>
      </c>
      <c r="M53" s="4"/>
      <c r="N53" s="4"/>
    </row>
    <row r="54" spans="1:14" x14ac:dyDescent="0.25">
      <c r="A54" s="73"/>
      <c r="B54" s="62"/>
      <c r="C54" s="83"/>
      <c r="D54" s="83"/>
      <c r="E54" s="14"/>
      <c r="F54" s="14"/>
      <c r="G54" s="14"/>
      <c r="H54" s="19"/>
      <c r="I54" s="41"/>
      <c r="J54" s="40"/>
      <c r="K54" s="40"/>
      <c r="L54" s="40"/>
      <c r="M54" s="4"/>
      <c r="N54" s="4"/>
    </row>
    <row r="55" spans="1:14" x14ac:dyDescent="0.25">
      <c r="A55" s="73"/>
      <c r="B55" s="62"/>
      <c r="C55" s="82" t="s">
        <v>133</v>
      </c>
      <c r="D55" s="83"/>
      <c r="E55" s="14"/>
      <c r="F55" s="14"/>
      <c r="G55" s="14"/>
      <c r="H55" s="19"/>
      <c r="I55" s="41"/>
      <c r="J55" s="40"/>
      <c r="K55" s="40"/>
      <c r="L55" s="40"/>
      <c r="M55" s="4"/>
      <c r="N55" s="4"/>
    </row>
    <row r="56" spans="1:14" x14ac:dyDescent="0.25">
      <c r="A56" s="70">
        <v>43217</v>
      </c>
      <c r="B56" s="62" t="s">
        <v>141</v>
      </c>
      <c r="C56" s="82" t="s">
        <v>127</v>
      </c>
      <c r="D56" s="83"/>
      <c r="E56" s="14"/>
      <c r="F56" s="14">
        <v>2</v>
      </c>
      <c r="G56" s="14">
        <v>0</v>
      </c>
      <c r="H56" s="19">
        <f t="shared" si="0"/>
        <v>2</v>
      </c>
      <c r="I56" s="41">
        <v>1570</v>
      </c>
      <c r="J56" s="40">
        <f t="shared" si="9"/>
        <v>3140</v>
      </c>
      <c r="K56" s="40">
        <f t="shared" si="6"/>
        <v>565.19999999999993</v>
      </c>
      <c r="L56" s="40">
        <f t="shared" si="7"/>
        <v>3705.2</v>
      </c>
      <c r="M56" s="4"/>
      <c r="N56" s="4"/>
    </row>
    <row r="57" spans="1:14" x14ac:dyDescent="0.25">
      <c r="A57" s="70">
        <v>43217</v>
      </c>
      <c r="B57" s="62" t="s">
        <v>140</v>
      </c>
      <c r="C57" s="82" t="s">
        <v>131</v>
      </c>
      <c r="D57" s="83"/>
      <c r="E57" s="14"/>
      <c r="F57" s="14">
        <v>2</v>
      </c>
      <c r="G57" s="14">
        <v>0</v>
      </c>
      <c r="H57" s="19">
        <f t="shared" si="0"/>
        <v>2</v>
      </c>
      <c r="I57" s="41">
        <v>1840</v>
      </c>
      <c r="J57" s="40">
        <f t="shared" si="9"/>
        <v>3680</v>
      </c>
      <c r="K57" s="40">
        <f t="shared" si="6"/>
        <v>662.4</v>
      </c>
      <c r="L57" s="40">
        <f t="shared" si="7"/>
        <v>4342.3999999999996</v>
      </c>
      <c r="M57" s="4"/>
      <c r="N57" s="4"/>
    </row>
    <row r="58" spans="1:14" x14ac:dyDescent="0.25">
      <c r="A58" s="73"/>
      <c r="B58" s="62"/>
      <c r="C58" s="83"/>
      <c r="D58" s="83"/>
      <c r="E58" s="14"/>
      <c r="F58" s="14"/>
      <c r="G58" s="14"/>
      <c r="H58" s="19"/>
      <c r="I58" s="41"/>
      <c r="J58" s="40"/>
      <c r="K58" s="40"/>
      <c r="L58" s="40"/>
      <c r="M58" s="4"/>
      <c r="N58" s="4"/>
    </row>
    <row r="59" spans="1:14" x14ac:dyDescent="0.25">
      <c r="A59" s="73"/>
      <c r="B59" s="62"/>
      <c r="C59" s="82" t="s">
        <v>132</v>
      </c>
      <c r="D59" s="83"/>
      <c r="E59" s="14"/>
      <c r="F59" s="14"/>
      <c r="G59" s="14"/>
      <c r="H59" s="19"/>
      <c r="I59" s="41"/>
      <c r="J59" s="40"/>
      <c r="K59" s="40"/>
      <c r="L59" s="40"/>
      <c r="M59" s="4"/>
      <c r="N59" s="4"/>
    </row>
    <row r="60" spans="1:14" x14ac:dyDescent="0.25">
      <c r="A60" s="70">
        <v>43217</v>
      </c>
      <c r="B60" s="62" t="s">
        <v>139</v>
      </c>
      <c r="C60" s="82" t="s">
        <v>127</v>
      </c>
      <c r="D60" s="83"/>
      <c r="E60" s="14"/>
      <c r="F60" s="14">
        <v>2</v>
      </c>
      <c r="G60" s="14">
        <v>0</v>
      </c>
      <c r="H60" s="19">
        <f t="shared" si="0"/>
        <v>2</v>
      </c>
      <c r="I60" s="41">
        <v>1800</v>
      </c>
      <c r="J60" s="40">
        <f t="shared" si="9"/>
        <v>3600</v>
      </c>
      <c r="K60" s="40">
        <f t="shared" ref="K60:K61" si="10">J60*18%</f>
        <v>648</v>
      </c>
      <c r="L60" s="40">
        <f t="shared" ref="L60:L91" si="11">J60+K60</f>
        <v>4248</v>
      </c>
      <c r="M60" s="4"/>
      <c r="N60" s="4"/>
    </row>
    <row r="61" spans="1:14" x14ac:dyDescent="0.25">
      <c r="A61" s="70">
        <v>43217</v>
      </c>
      <c r="B61" s="62" t="s">
        <v>138</v>
      </c>
      <c r="C61" s="82" t="s">
        <v>131</v>
      </c>
      <c r="D61" s="83"/>
      <c r="E61" s="14"/>
      <c r="F61" s="14">
        <v>2</v>
      </c>
      <c r="G61" s="14">
        <v>0</v>
      </c>
      <c r="H61" s="19">
        <f t="shared" si="0"/>
        <v>2</v>
      </c>
      <c r="I61" s="41">
        <v>1800</v>
      </c>
      <c r="J61" s="40">
        <f t="shared" si="9"/>
        <v>3600</v>
      </c>
      <c r="K61" s="40">
        <f t="shared" si="10"/>
        <v>648</v>
      </c>
      <c r="L61" s="40">
        <f t="shared" si="11"/>
        <v>4248</v>
      </c>
      <c r="M61" s="4"/>
      <c r="N61" s="4"/>
    </row>
    <row r="62" spans="1:14" x14ac:dyDescent="0.25">
      <c r="A62" s="73"/>
      <c r="B62" s="62"/>
      <c r="C62" s="82"/>
      <c r="D62" s="83"/>
      <c r="E62" s="14"/>
      <c r="F62" s="14"/>
      <c r="G62" s="14"/>
      <c r="H62" s="19"/>
      <c r="I62" s="41"/>
      <c r="J62" s="40"/>
      <c r="K62" s="40"/>
      <c r="L62" s="40"/>
      <c r="M62" s="4"/>
      <c r="N62" s="4"/>
    </row>
    <row r="63" spans="1:14" x14ac:dyDescent="0.25">
      <c r="A63" s="73"/>
      <c r="B63" s="62"/>
      <c r="C63" s="12"/>
      <c r="D63" s="13"/>
      <c r="E63" s="14"/>
      <c r="F63" s="14"/>
      <c r="G63" s="14"/>
      <c r="H63" s="19"/>
      <c r="I63" s="41"/>
      <c r="J63" s="40"/>
      <c r="K63" s="40"/>
      <c r="L63" s="40"/>
      <c r="M63" s="4"/>
      <c r="N63" s="4"/>
    </row>
    <row r="64" spans="1:14" x14ac:dyDescent="0.25">
      <c r="A64" s="70">
        <v>43047</v>
      </c>
      <c r="B64" s="62" t="s">
        <v>97</v>
      </c>
      <c r="C64" s="12" t="s">
        <v>27</v>
      </c>
      <c r="D64" s="13"/>
      <c r="E64" s="14" t="s">
        <v>121</v>
      </c>
      <c r="F64" s="14">
        <v>1</v>
      </c>
      <c r="G64" s="14">
        <v>0</v>
      </c>
      <c r="H64" s="19">
        <f t="shared" si="0"/>
        <v>1</v>
      </c>
      <c r="I64" s="41">
        <v>1835</v>
      </c>
      <c r="J64" s="40">
        <f t="shared" ref="J64:J91" si="12">H64*I64</f>
        <v>1835</v>
      </c>
      <c r="K64" s="40">
        <f t="shared" si="2"/>
        <v>330.3</v>
      </c>
      <c r="L64" s="40">
        <f t="shared" si="11"/>
        <v>2165.3000000000002</v>
      </c>
      <c r="M64" s="4"/>
      <c r="N64" s="4"/>
    </row>
    <row r="65" spans="1:14" x14ac:dyDescent="0.25">
      <c r="A65" s="70">
        <v>43047</v>
      </c>
      <c r="B65" s="62" t="s">
        <v>98</v>
      </c>
      <c r="C65" s="12" t="s">
        <v>28</v>
      </c>
      <c r="D65" s="13"/>
      <c r="E65" s="14" t="s">
        <v>121</v>
      </c>
      <c r="F65" s="14">
        <v>2</v>
      </c>
      <c r="G65" s="14">
        <v>1</v>
      </c>
      <c r="H65" s="19">
        <f t="shared" si="0"/>
        <v>1</v>
      </c>
      <c r="I65" s="41">
        <v>1588</v>
      </c>
      <c r="J65" s="40">
        <f t="shared" si="12"/>
        <v>1588</v>
      </c>
      <c r="K65" s="40">
        <f t="shared" si="2"/>
        <v>285.83999999999997</v>
      </c>
      <c r="L65" s="40">
        <f t="shared" si="11"/>
        <v>1873.84</v>
      </c>
      <c r="M65" s="4"/>
      <c r="N65" s="4"/>
    </row>
    <row r="66" spans="1:14" x14ac:dyDescent="0.25">
      <c r="A66" s="73"/>
      <c r="B66" s="62"/>
      <c r="C66" s="12" t="s">
        <v>29</v>
      </c>
      <c r="D66" s="13"/>
      <c r="E66" s="14"/>
      <c r="F66" s="13"/>
      <c r="G66" s="14"/>
      <c r="H66" s="19"/>
      <c r="I66" s="41"/>
      <c r="J66" s="40"/>
      <c r="K66" s="40"/>
      <c r="L66" s="40"/>
      <c r="M66" s="4"/>
      <c r="N66" s="4"/>
    </row>
    <row r="67" spans="1:14" x14ac:dyDescent="0.25">
      <c r="A67" s="70">
        <v>43047</v>
      </c>
      <c r="B67" s="62" t="s">
        <v>99</v>
      </c>
      <c r="C67" s="12" t="s">
        <v>28</v>
      </c>
      <c r="D67" s="13"/>
      <c r="E67" s="14" t="s">
        <v>121</v>
      </c>
      <c r="F67" s="14">
        <v>1</v>
      </c>
      <c r="G67" s="14">
        <v>0</v>
      </c>
      <c r="H67" s="19">
        <f t="shared" si="0"/>
        <v>1</v>
      </c>
      <c r="I67" s="41">
        <v>2100</v>
      </c>
      <c r="J67" s="40">
        <f t="shared" si="12"/>
        <v>2100</v>
      </c>
      <c r="K67" s="40">
        <f t="shared" si="2"/>
        <v>378</v>
      </c>
      <c r="L67" s="40">
        <f t="shared" si="11"/>
        <v>2478</v>
      </c>
      <c r="M67" s="4"/>
      <c r="N67" s="4"/>
    </row>
    <row r="68" spans="1:14" x14ac:dyDescent="0.25">
      <c r="A68" s="73"/>
      <c r="B68" s="62"/>
      <c r="C68" s="12" t="s">
        <v>30</v>
      </c>
      <c r="D68" s="13"/>
      <c r="E68" s="14"/>
      <c r="F68" s="14"/>
      <c r="G68" s="14"/>
      <c r="H68" s="19"/>
      <c r="I68" s="41"/>
      <c r="J68" s="40"/>
      <c r="K68" s="40"/>
      <c r="L68" s="40"/>
      <c r="M68" s="4"/>
      <c r="N68" s="4"/>
    </row>
    <row r="69" spans="1:14" x14ac:dyDescent="0.25">
      <c r="A69" s="70">
        <v>43047</v>
      </c>
      <c r="B69" s="62" t="s">
        <v>101</v>
      </c>
      <c r="C69" s="12" t="s">
        <v>28</v>
      </c>
      <c r="D69" s="13"/>
      <c r="E69" s="14" t="s">
        <v>121</v>
      </c>
      <c r="F69" s="14">
        <v>1</v>
      </c>
      <c r="G69" s="14">
        <v>1</v>
      </c>
      <c r="H69" s="19">
        <f t="shared" si="0"/>
        <v>0</v>
      </c>
      <c r="I69" s="41">
        <v>12475</v>
      </c>
      <c r="J69" s="41">
        <v>12475</v>
      </c>
      <c r="K69" s="40">
        <f t="shared" si="2"/>
        <v>2245.5</v>
      </c>
      <c r="L69" s="40">
        <f t="shared" si="11"/>
        <v>14720.5</v>
      </c>
      <c r="M69" s="4"/>
      <c r="N69" s="4"/>
    </row>
    <row r="70" spans="1:14" x14ac:dyDescent="0.25">
      <c r="A70" s="73"/>
      <c r="B70" s="62"/>
      <c r="C70" s="12" t="s">
        <v>31</v>
      </c>
      <c r="D70" s="13"/>
      <c r="E70" s="14"/>
      <c r="F70" s="14"/>
      <c r="G70" s="14"/>
      <c r="H70" s="19"/>
      <c r="I70" s="41"/>
      <c r="J70" s="40"/>
      <c r="K70" s="40"/>
      <c r="L70" s="40"/>
      <c r="M70" s="4"/>
      <c r="N70" s="4"/>
    </row>
    <row r="71" spans="1:14" x14ac:dyDescent="0.25">
      <c r="A71" s="70">
        <v>43047</v>
      </c>
      <c r="B71" s="62" t="s">
        <v>100</v>
      </c>
      <c r="C71" s="12" t="s">
        <v>32</v>
      </c>
      <c r="D71" s="13"/>
      <c r="E71" s="14" t="s">
        <v>121</v>
      </c>
      <c r="F71" s="14">
        <v>1</v>
      </c>
      <c r="G71" s="14">
        <v>0</v>
      </c>
      <c r="H71" s="19">
        <f t="shared" si="0"/>
        <v>1</v>
      </c>
      <c r="I71" s="41">
        <v>2500</v>
      </c>
      <c r="J71" s="40">
        <f t="shared" si="12"/>
        <v>2500</v>
      </c>
      <c r="K71" s="40">
        <f t="shared" si="2"/>
        <v>450</v>
      </c>
      <c r="L71" s="40">
        <f t="shared" si="11"/>
        <v>2950</v>
      </c>
      <c r="M71" s="4"/>
      <c r="N71" s="4"/>
    </row>
    <row r="72" spans="1:14" x14ac:dyDescent="0.25">
      <c r="A72" s="70">
        <v>43047</v>
      </c>
      <c r="B72" s="62" t="s">
        <v>102</v>
      </c>
      <c r="C72" s="12" t="s">
        <v>33</v>
      </c>
      <c r="D72" s="13"/>
      <c r="E72" s="14" t="s">
        <v>121</v>
      </c>
      <c r="F72" s="14">
        <v>1</v>
      </c>
      <c r="G72" s="14">
        <v>0</v>
      </c>
      <c r="H72" s="19">
        <f t="shared" si="0"/>
        <v>1</v>
      </c>
      <c r="I72" s="41">
        <v>2500</v>
      </c>
      <c r="J72" s="40">
        <f t="shared" si="12"/>
        <v>2500</v>
      </c>
      <c r="K72" s="40">
        <v>450</v>
      </c>
      <c r="L72" s="40">
        <f t="shared" si="11"/>
        <v>2950</v>
      </c>
      <c r="M72" s="4"/>
      <c r="N72" s="4"/>
    </row>
    <row r="73" spans="1:14" x14ac:dyDescent="0.25">
      <c r="A73" s="70">
        <v>43047</v>
      </c>
      <c r="B73" s="62" t="s">
        <v>103</v>
      </c>
      <c r="C73" s="12" t="s">
        <v>34</v>
      </c>
      <c r="D73" s="13"/>
      <c r="E73" s="14" t="s">
        <v>121</v>
      </c>
      <c r="F73" s="14">
        <v>1</v>
      </c>
      <c r="G73" s="14">
        <v>0</v>
      </c>
      <c r="H73" s="19">
        <f t="shared" si="0"/>
        <v>1</v>
      </c>
      <c r="I73" s="41">
        <v>2500</v>
      </c>
      <c r="J73" s="40">
        <f t="shared" si="12"/>
        <v>2500</v>
      </c>
      <c r="K73" s="40">
        <f t="shared" si="2"/>
        <v>450</v>
      </c>
      <c r="L73" s="40">
        <f t="shared" si="11"/>
        <v>2950</v>
      </c>
      <c r="M73" s="4"/>
      <c r="N73" s="4"/>
    </row>
    <row r="74" spans="1:14" x14ac:dyDescent="0.25">
      <c r="A74" s="70">
        <v>43047</v>
      </c>
      <c r="B74" s="62" t="s">
        <v>104</v>
      </c>
      <c r="C74" s="12" t="s">
        <v>28</v>
      </c>
      <c r="D74" s="13"/>
      <c r="E74" s="14" t="s">
        <v>121</v>
      </c>
      <c r="F74" s="14">
        <v>2</v>
      </c>
      <c r="G74" s="14">
        <v>0</v>
      </c>
      <c r="H74" s="19">
        <f t="shared" si="0"/>
        <v>2</v>
      </c>
      <c r="I74" s="41">
        <v>1985</v>
      </c>
      <c r="J74" s="40">
        <f t="shared" si="12"/>
        <v>3970</v>
      </c>
      <c r="K74" s="40">
        <f t="shared" si="2"/>
        <v>714.6</v>
      </c>
      <c r="L74" s="40">
        <f t="shared" si="11"/>
        <v>4684.6000000000004</v>
      </c>
      <c r="M74" s="4"/>
      <c r="N74" s="4"/>
    </row>
    <row r="75" spans="1:14" x14ac:dyDescent="0.25">
      <c r="A75" s="74"/>
      <c r="B75" s="68" t="s">
        <v>152</v>
      </c>
      <c r="C75" s="10"/>
      <c r="D75" s="11" t="s">
        <v>35</v>
      </c>
      <c r="E75" s="5"/>
      <c r="F75" s="9"/>
      <c r="G75" s="9"/>
      <c r="H75" s="27"/>
      <c r="I75" s="49"/>
      <c r="J75" s="42"/>
      <c r="K75" s="42"/>
      <c r="L75" s="42"/>
      <c r="M75" s="4"/>
      <c r="N75" s="4"/>
    </row>
    <row r="76" spans="1:14" x14ac:dyDescent="0.25">
      <c r="A76" s="70">
        <v>43047</v>
      </c>
      <c r="B76" s="62" t="s">
        <v>105</v>
      </c>
      <c r="C76" s="12" t="s">
        <v>36</v>
      </c>
      <c r="D76" s="13"/>
      <c r="E76" s="14" t="s">
        <v>13</v>
      </c>
      <c r="F76" s="14">
        <v>10</v>
      </c>
      <c r="G76" s="14">
        <v>2</v>
      </c>
      <c r="H76" s="19">
        <f t="shared" si="0"/>
        <v>8</v>
      </c>
      <c r="I76" s="41">
        <v>120</v>
      </c>
      <c r="J76" s="40">
        <f t="shared" si="12"/>
        <v>960</v>
      </c>
      <c r="K76" s="40">
        <f t="shared" si="2"/>
        <v>172.79999999999998</v>
      </c>
      <c r="L76" s="40">
        <f t="shared" si="11"/>
        <v>1132.8</v>
      </c>
      <c r="M76" s="4"/>
      <c r="N76" s="4"/>
    </row>
    <row r="77" spans="1:14" x14ac:dyDescent="0.25">
      <c r="A77" s="70">
        <v>43047</v>
      </c>
      <c r="B77" s="62" t="s">
        <v>106</v>
      </c>
      <c r="C77" s="12" t="s">
        <v>37</v>
      </c>
      <c r="D77" s="13"/>
      <c r="E77" s="14" t="s">
        <v>13</v>
      </c>
      <c r="F77" s="14">
        <v>15</v>
      </c>
      <c r="G77" s="14">
        <v>15</v>
      </c>
      <c r="H77" s="19">
        <f t="shared" si="0"/>
        <v>0</v>
      </c>
      <c r="I77" s="41">
        <v>917</v>
      </c>
      <c r="J77" s="40">
        <f t="shared" si="12"/>
        <v>0</v>
      </c>
      <c r="K77" s="40">
        <f t="shared" si="2"/>
        <v>0</v>
      </c>
      <c r="L77" s="40">
        <f t="shared" si="11"/>
        <v>0</v>
      </c>
      <c r="M77" s="4"/>
      <c r="N77" s="4"/>
    </row>
    <row r="78" spans="1:14" x14ac:dyDescent="0.25">
      <c r="A78" s="70">
        <v>43047</v>
      </c>
      <c r="B78" s="62" t="s">
        <v>107</v>
      </c>
      <c r="C78" s="12" t="s">
        <v>38</v>
      </c>
      <c r="D78" s="13"/>
      <c r="E78" s="14" t="s">
        <v>13</v>
      </c>
      <c r="F78" s="14">
        <v>10</v>
      </c>
      <c r="G78" s="14">
        <v>6</v>
      </c>
      <c r="H78" s="19">
        <f t="shared" si="0"/>
        <v>4</v>
      </c>
      <c r="I78" s="41">
        <v>1350</v>
      </c>
      <c r="J78" s="40">
        <f t="shared" si="12"/>
        <v>5400</v>
      </c>
      <c r="K78" s="40">
        <f t="shared" si="2"/>
        <v>972</v>
      </c>
      <c r="L78" s="40">
        <f t="shared" si="11"/>
        <v>6372</v>
      </c>
      <c r="M78" s="4"/>
      <c r="N78" s="4"/>
    </row>
    <row r="79" spans="1:14" x14ac:dyDescent="0.25">
      <c r="A79" s="70">
        <v>43047</v>
      </c>
      <c r="B79" s="62" t="s">
        <v>108</v>
      </c>
      <c r="C79" s="12" t="s">
        <v>39</v>
      </c>
      <c r="D79" s="13"/>
      <c r="E79" s="14" t="s">
        <v>13</v>
      </c>
      <c r="F79" s="14">
        <v>5</v>
      </c>
      <c r="G79" s="14">
        <v>5</v>
      </c>
      <c r="H79" s="19">
        <f t="shared" si="0"/>
        <v>0</v>
      </c>
      <c r="I79" s="41">
        <v>925</v>
      </c>
      <c r="J79" s="40">
        <f t="shared" si="12"/>
        <v>0</v>
      </c>
      <c r="K79" s="40">
        <f t="shared" si="2"/>
        <v>0</v>
      </c>
      <c r="L79" s="40">
        <f t="shared" si="11"/>
        <v>0</v>
      </c>
      <c r="M79" s="4"/>
      <c r="N79" s="4"/>
    </row>
    <row r="80" spans="1:14" x14ac:dyDescent="0.25">
      <c r="A80" s="70">
        <v>43047</v>
      </c>
      <c r="B80" s="62" t="s">
        <v>109</v>
      </c>
      <c r="C80" s="12" t="s">
        <v>40</v>
      </c>
      <c r="D80" s="13"/>
      <c r="E80" s="14" t="s">
        <v>13</v>
      </c>
      <c r="F80" s="14">
        <v>15</v>
      </c>
      <c r="G80" s="14">
        <v>7</v>
      </c>
      <c r="H80" s="19">
        <f t="shared" si="0"/>
        <v>8</v>
      </c>
      <c r="I80" s="41">
        <v>128</v>
      </c>
      <c r="J80" s="40">
        <f t="shared" si="12"/>
        <v>1024</v>
      </c>
      <c r="K80" s="40">
        <f t="shared" si="2"/>
        <v>184.32</v>
      </c>
      <c r="L80" s="40">
        <f t="shared" si="11"/>
        <v>1208.32</v>
      </c>
      <c r="M80" s="4"/>
      <c r="N80" s="4"/>
    </row>
    <row r="81" spans="1:14" x14ac:dyDescent="0.25">
      <c r="A81" s="70">
        <v>43047</v>
      </c>
      <c r="B81" s="62" t="s">
        <v>110</v>
      </c>
      <c r="C81" s="12" t="s">
        <v>41</v>
      </c>
      <c r="D81" s="13"/>
      <c r="E81" s="14" t="s">
        <v>121</v>
      </c>
      <c r="F81" s="14">
        <v>15</v>
      </c>
      <c r="G81" s="14">
        <v>3</v>
      </c>
      <c r="H81" s="14">
        <f t="shared" si="0"/>
        <v>12</v>
      </c>
      <c r="I81" s="41">
        <v>108</v>
      </c>
      <c r="J81" s="40">
        <f t="shared" si="12"/>
        <v>1296</v>
      </c>
      <c r="K81" s="41">
        <f t="shared" si="2"/>
        <v>233.28</v>
      </c>
      <c r="L81" s="40">
        <f t="shared" si="11"/>
        <v>1529.28</v>
      </c>
      <c r="M81" s="4"/>
      <c r="N81" s="4"/>
    </row>
    <row r="82" spans="1:14" x14ac:dyDescent="0.25">
      <c r="A82" s="70">
        <v>43035</v>
      </c>
      <c r="B82" s="62" t="s">
        <v>84</v>
      </c>
      <c r="C82" s="12" t="s">
        <v>68</v>
      </c>
      <c r="D82" s="12"/>
      <c r="E82" s="14" t="s">
        <v>121</v>
      </c>
      <c r="F82" s="14">
        <v>45</v>
      </c>
      <c r="G82" s="14">
        <v>17</v>
      </c>
      <c r="H82" s="19">
        <f>F82-G82</f>
        <v>28</v>
      </c>
      <c r="I82" s="41">
        <v>188</v>
      </c>
      <c r="J82" s="40">
        <f t="shared" si="12"/>
        <v>5264</v>
      </c>
      <c r="K82" s="40">
        <f>J82*18%</f>
        <v>947.52</v>
      </c>
      <c r="L82" s="40">
        <f t="shared" si="11"/>
        <v>6211.52</v>
      </c>
      <c r="M82" s="4"/>
      <c r="N82" s="4"/>
    </row>
    <row r="83" spans="1:14" x14ac:dyDescent="0.25">
      <c r="A83" s="69">
        <v>42958</v>
      </c>
      <c r="B83" s="62" t="s">
        <v>85</v>
      </c>
      <c r="C83" s="12" t="s">
        <v>67</v>
      </c>
      <c r="D83" s="12"/>
      <c r="E83" s="14" t="s">
        <v>121</v>
      </c>
      <c r="F83" s="14">
        <v>4</v>
      </c>
      <c r="G83" s="14">
        <v>2</v>
      </c>
      <c r="H83" s="19">
        <f>F83-G83</f>
        <v>2</v>
      </c>
      <c r="I83" s="41">
        <v>55.82</v>
      </c>
      <c r="J83" s="40">
        <f t="shared" si="12"/>
        <v>111.64</v>
      </c>
      <c r="K83" s="40">
        <f>J83*18%</f>
        <v>20.095199999999998</v>
      </c>
      <c r="L83" s="40">
        <f t="shared" si="11"/>
        <v>131.73519999999999</v>
      </c>
      <c r="M83" s="4"/>
      <c r="N83" s="4"/>
    </row>
    <row r="84" spans="1:14" x14ac:dyDescent="0.25">
      <c r="A84" s="69">
        <v>42958</v>
      </c>
      <c r="B84" s="63" t="s">
        <v>86</v>
      </c>
      <c r="C84" s="15" t="s">
        <v>66</v>
      </c>
      <c r="D84" s="15"/>
      <c r="E84" s="14" t="s">
        <v>121</v>
      </c>
      <c r="F84" s="52">
        <v>50</v>
      </c>
      <c r="G84" s="52">
        <v>21</v>
      </c>
      <c r="H84" s="19">
        <f>F84-G84</f>
        <v>29</v>
      </c>
      <c r="I84" s="47">
        <v>175</v>
      </c>
      <c r="J84" s="40">
        <f t="shared" si="12"/>
        <v>5075</v>
      </c>
      <c r="K84" s="40">
        <f>J84*18%</f>
        <v>913.5</v>
      </c>
      <c r="L84" s="40">
        <f t="shared" si="11"/>
        <v>5988.5</v>
      </c>
      <c r="M84" s="4"/>
      <c r="N84" s="4"/>
    </row>
    <row r="85" spans="1:14" x14ac:dyDescent="0.25">
      <c r="A85" s="70">
        <v>43047</v>
      </c>
      <c r="B85" s="62" t="s">
        <v>111</v>
      </c>
      <c r="C85" s="12" t="s">
        <v>42</v>
      </c>
      <c r="D85" s="13"/>
      <c r="E85" s="14" t="s">
        <v>121</v>
      </c>
      <c r="F85" s="14">
        <v>100</v>
      </c>
      <c r="G85" s="14">
        <v>19</v>
      </c>
      <c r="H85" s="19">
        <f t="shared" si="0"/>
        <v>81</v>
      </c>
      <c r="I85" s="41">
        <v>85</v>
      </c>
      <c r="J85" s="40">
        <f t="shared" si="12"/>
        <v>6885</v>
      </c>
      <c r="K85" s="40">
        <f t="shared" si="2"/>
        <v>1239.3</v>
      </c>
      <c r="L85" s="40">
        <f t="shared" si="11"/>
        <v>8124.3</v>
      </c>
      <c r="M85" s="4"/>
      <c r="N85" s="4"/>
    </row>
    <row r="86" spans="1:14" x14ac:dyDescent="0.25">
      <c r="A86" s="70">
        <v>43047</v>
      </c>
      <c r="B86" s="62" t="s">
        <v>112</v>
      </c>
      <c r="C86" s="12" t="s">
        <v>43</v>
      </c>
      <c r="D86" s="13"/>
      <c r="E86" s="14" t="s">
        <v>44</v>
      </c>
      <c r="F86" s="14">
        <v>25</v>
      </c>
      <c r="G86" s="14">
        <v>9</v>
      </c>
      <c r="H86" s="19">
        <f t="shared" si="0"/>
        <v>16</v>
      </c>
      <c r="I86" s="41">
        <v>193</v>
      </c>
      <c r="J86" s="40">
        <f t="shared" si="12"/>
        <v>3088</v>
      </c>
      <c r="K86" s="40">
        <f t="shared" si="2"/>
        <v>555.84</v>
      </c>
      <c r="L86" s="40">
        <f t="shared" si="11"/>
        <v>3643.84</v>
      </c>
      <c r="M86" s="4"/>
      <c r="N86" s="4"/>
    </row>
    <row r="87" spans="1:14" x14ac:dyDescent="0.25">
      <c r="A87" s="70">
        <v>43047</v>
      </c>
      <c r="B87" s="62" t="s">
        <v>113</v>
      </c>
      <c r="C87" s="12" t="s">
        <v>45</v>
      </c>
      <c r="D87" s="13"/>
      <c r="E87" s="14" t="s">
        <v>44</v>
      </c>
      <c r="F87" s="14">
        <v>15</v>
      </c>
      <c r="G87" s="14">
        <v>3</v>
      </c>
      <c r="H87" s="19">
        <f t="shared" si="0"/>
        <v>12</v>
      </c>
      <c r="I87" s="41">
        <v>325</v>
      </c>
      <c r="J87" s="40">
        <f t="shared" si="12"/>
        <v>3900</v>
      </c>
      <c r="K87" s="40">
        <f t="shared" si="2"/>
        <v>702</v>
      </c>
      <c r="L87" s="40">
        <f t="shared" si="11"/>
        <v>4602</v>
      </c>
      <c r="M87" s="4"/>
      <c r="N87" s="4"/>
    </row>
    <row r="88" spans="1:14" x14ac:dyDescent="0.25">
      <c r="A88" s="70">
        <v>43047</v>
      </c>
      <c r="B88" s="62" t="s">
        <v>114</v>
      </c>
      <c r="C88" s="12" t="s">
        <v>46</v>
      </c>
      <c r="D88" s="13"/>
      <c r="E88" s="14" t="s">
        <v>121</v>
      </c>
      <c r="F88" s="14">
        <v>5</v>
      </c>
      <c r="G88" s="14">
        <v>2</v>
      </c>
      <c r="H88" s="19">
        <v>0</v>
      </c>
      <c r="I88" s="41">
        <v>285</v>
      </c>
      <c r="J88" s="40">
        <f t="shared" si="12"/>
        <v>0</v>
      </c>
      <c r="K88" s="40">
        <f t="shared" si="2"/>
        <v>0</v>
      </c>
      <c r="L88" s="40">
        <f t="shared" si="11"/>
        <v>0</v>
      </c>
      <c r="M88" s="4"/>
      <c r="N88" s="4"/>
    </row>
    <row r="89" spans="1:14" x14ac:dyDescent="0.25">
      <c r="A89" s="70">
        <v>43047</v>
      </c>
      <c r="B89" s="62" t="s">
        <v>115</v>
      </c>
      <c r="C89" s="12" t="s">
        <v>47</v>
      </c>
      <c r="D89" s="13"/>
      <c r="E89" s="14" t="s">
        <v>121</v>
      </c>
      <c r="F89" s="14">
        <v>2</v>
      </c>
      <c r="G89" s="14">
        <v>0</v>
      </c>
      <c r="H89" s="19">
        <f t="shared" si="0"/>
        <v>2</v>
      </c>
      <c r="I89" s="41">
        <v>193</v>
      </c>
      <c r="J89" s="40">
        <f t="shared" si="12"/>
        <v>386</v>
      </c>
      <c r="K89" s="40">
        <f t="shared" si="2"/>
        <v>69.48</v>
      </c>
      <c r="L89" s="40">
        <f t="shared" si="11"/>
        <v>455.48</v>
      </c>
      <c r="M89" s="4"/>
      <c r="N89" s="4"/>
    </row>
    <row r="90" spans="1:14" x14ac:dyDescent="0.25">
      <c r="A90" s="70">
        <v>43047</v>
      </c>
      <c r="B90" s="62" t="s">
        <v>116</v>
      </c>
      <c r="C90" s="12" t="s">
        <v>48</v>
      </c>
      <c r="D90" s="13"/>
      <c r="E90" s="14" t="s">
        <v>121</v>
      </c>
      <c r="F90" s="14">
        <v>5</v>
      </c>
      <c r="G90" s="14">
        <v>1</v>
      </c>
      <c r="H90" s="19">
        <f t="shared" si="0"/>
        <v>4</v>
      </c>
      <c r="I90" s="41">
        <v>325</v>
      </c>
      <c r="J90" s="40">
        <f t="shared" si="12"/>
        <v>1300</v>
      </c>
      <c r="K90" s="40">
        <f t="shared" si="2"/>
        <v>234</v>
      </c>
      <c r="L90" s="40">
        <f t="shared" si="11"/>
        <v>1534</v>
      </c>
      <c r="M90" s="4"/>
      <c r="N90" s="4"/>
    </row>
    <row r="91" spans="1:14" x14ac:dyDescent="0.25">
      <c r="A91" s="70">
        <v>43047</v>
      </c>
      <c r="B91" s="62" t="s">
        <v>117</v>
      </c>
      <c r="C91" s="12" t="s">
        <v>49</v>
      </c>
      <c r="D91" s="13"/>
      <c r="E91" s="14" t="s">
        <v>121</v>
      </c>
      <c r="F91" s="14">
        <v>6</v>
      </c>
      <c r="G91" s="14">
        <v>1</v>
      </c>
      <c r="H91" s="19">
        <f t="shared" si="0"/>
        <v>5</v>
      </c>
      <c r="I91" s="41">
        <v>116</v>
      </c>
      <c r="J91" s="40">
        <f t="shared" si="12"/>
        <v>580</v>
      </c>
      <c r="K91" s="40">
        <f t="shared" si="2"/>
        <v>104.39999999999999</v>
      </c>
      <c r="L91" s="40">
        <f t="shared" si="11"/>
        <v>684.4</v>
      </c>
      <c r="M91" s="4"/>
      <c r="N91" s="4"/>
    </row>
    <row r="92" spans="1:14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6"/>
      <c r="M92" s="4"/>
      <c r="N92" s="4"/>
    </row>
    <row r="93" spans="1:14" x14ac:dyDescent="0.25">
      <c r="A93" s="53" t="s">
        <v>69</v>
      </c>
      <c r="B93" s="53"/>
      <c r="C93" s="53"/>
      <c r="D93" s="54"/>
      <c r="E93" s="54"/>
      <c r="F93" s="54"/>
      <c r="G93" s="54"/>
      <c r="H93" s="54"/>
      <c r="I93" s="54"/>
      <c r="J93" s="54"/>
      <c r="K93" s="54"/>
      <c r="L93" s="55">
        <f>SUM(L13:L92)</f>
        <v>190543.73319999996</v>
      </c>
      <c r="M93" s="4"/>
      <c r="N93" s="4"/>
    </row>
    <row r="94" spans="1:14" x14ac:dyDescent="0.25">
      <c r="A94" s="8"/>
      <c r="B94" s="8"/>
      <c r="C94" s="8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x14ac:dyDescent="0.25">
      <c r="M95" s="4"/>
      <c r="N95" s="4"/>
    </row>
    <row r="96" spans="1:14" x14ac:dyDescent="0.25">
      <c r="M96" s="4"/>
      <c r="N96" s="4"/>
    </row>
    <row r="97" spans="13:14" x14ac:dyDescent="0.25">
      <c r="M97" s="4"/>
      <c r="N97" s="4"/>
    </row>
    <row r="98" spans="13:14" x14ac:dyDescent="0.25">
      <c r="M98" s="4"/>
      <c r="N98" s="4"/>
    </row>
    <row r="99" spans="13:14" x14ac:dyDescent="0.25">
      <c r="M99" s="4"/>
      <c r="N99" s="4"/>
    </row>
    <row r="100" spans="13:14" x14ac:dyDescent="0.25">
      <c r="M100" s="4"/>
      <c r="N100" s="4"/>
    </row>
    <row r="101" spans="13:14" x14ac:dyDescent="0.25">
      <c r="M101" s="4"/>
      <c r="N101" s="4"/>
    </row>
    <row r="102" spans="13:14" x14ac:dyDescent="0.25">
      <c r="M102" s="4"/>
      <c r="N102" s="4"/>
    </row>
    <row r="103" spans="13:14" x14ac:dyDescent="0.25">
      <c r="M103" s="4"/>
      <c r="N103" s="4"/>
    </row>
    <row r="104" spans="13:14" x14ac:dyDescent="0.25">
      <c r="M104" s="4"/>
      <c r="N104" s="4"/>
    </row>
    <row r="105" spans="13:14" x14ac:dyDescent="0.25">
      <c r="M105" s="4"/>
      <c r="N105" s="4"/>
    </row>
    <row r="106" spans="13:14" x14ac:dyDescent="0.25">
      <c r="M106" s="4"/>
      <c r="N106" s="4"/>
    </row>
    <row r="107" spans="13:14" x14ac:dyDescent="0.25">
      <c r="M107" s="4"/>
      <c r="N107" s="4"/>
    </row>
    <row r="108" spans="13:14" ht="15.75" customHeight="1" x14ac:dyDescent="0.25">
      <c r="M108" s="4"/>
      <c r="N108" s="4"/>
    </row>
    <row r="109" spans="13:14" ht="15" customHeight="1" x14ac:dyDescent="0.25">
      <c r="M109" s="4"/>
      <c r="N109" s="4"/>
    </row>
    <row r="110" spans="13:14" x14ac:dyDescent="0.25">
      <c r="M110" s="4"/>
    </row>
    <row r="111" spans="13:14" x14ac:dyDescent="0.25">
      <c r="M111" s="4"/>
    </row>
    <row r="112" spans="13:14" ht="15.75" customHeight="1" x14ac:dyDescent="0.25">
      <c r="M112" s="4"/>
    </row>
    <row r="113" spans="13:13" ht="15" customHeight="1" x14ac:dyDescent="0.25">
      <c r="M113" s="4"/>
    </row>
    <row r="114" spans="13:13" x14ac:dyDescent="0.25">
      <c r="M114" s="4"/>
    </row>
    <row r="115" spans="13:13" x14ac:dyDescent="0.25">
      <c r="M115" s="4"/>
    </row>
    <row r="116" spans="13:13" x14ac:dyDescent="0.25">
      <c r="M116" s="4"/>
    </row>
    <row r="117" spans="13:13" x14ac:dyDescent="0.25">
      <c r="M117" s="4"/>
    </row>
    <row r="118" spans="13:13" x14ac:dyDescent="0.25">
      <c r="M118" s="4"/>
    </row>
    <row r="119" spans="13:13" x14ac:dyDescent="0.25">
      <c r="M119" s="4"/>
    </row>
    <row r="120" spans="13:13" x14ac:dyDescent="0.25">
      <c r="M120" s="4"/>
    </row>
    <row r="121" spans="13:13" x14ac:dyDescent="0.25">
      <c r="M121" s="4"/>
    </row>
    <row r="122" spans="13:13" x14ac:dyDescent="0.25">
      <c r="M122" s="4"/>
    </row>
    <row r="123" spans="13:13" x14ac:dyDescent="0.25">
      <c r="M123" s="4"/>
    </row>
    <row r="124" spans="13:13" x14ac:dyDescent="0.25">
      <c r="M124" s="4"/>
    </row>
    <row r="125" spans="13:13" ht="15" customHeight="1" x14ac:dyDescent="0.25">
      <c r="M125" s="4"/>
    </row>
    <row r="126" spans="13:13" ht="15" customHeight="1" x14ac:dyDescent="0.25">
      <c r="M126" s="4"/>
    </row>
    <row r="127" spans="13:13" x14ac:dyDescent="0.25">
      <c r="M127" s="4"/>
    </row>
    <row r="128" spans="13:13" x14ac:dyDescent="0.25">
      <c r="M128" s="4"/>
    </row>
    <row r="129" spans="13:13" x14ac:dyDescent="0.25">
      <c r="M129" s="4"/>
    </row>
    <row r="130" spans="13:13" x14ac:dyDescent="0.25">
      <c r="M130" s="4"/>
    </row>
    <row r="131" spans="13:13" x14ac:dyDescent="0.25">
      <c r="M131" s="4"/>
    </row>
    <row r="132" spans="13:13" x14ac:dyDescent="0.25">
      <c r="M132" s="4"/>
    </row>
    <row r="133" spans="13:13" x14ac:dyDescent="0.25">
      <c r="M133" s="4"/>
    </row>
    <row r="134" spans="13:13" x14ac:dyDescent="0.25">
      <c r="M134" s="4"/>
    </row>
    <row r="135" spans="13:13" x14ac:dyDescent="0.25">
      <c r="M135" s="4"/>
    </row>
    <row r="136" spans="13:13" x14ac:dyDescent="0.25">
      <c r="M136" s="4"/>
    </row>
    <row r="137" spans="13:13" x14ac:dyDescent="0.25">
      <c r="M137" s="4"/>
    </row>
    <row r="138" spans="13:13" x14ac:dyDescent="0.25">
      <c r="M138" s="4"/>
    </row>
    <row r="139" spans="13:13" x14ac:dyDescent="0.25">
      <c r="M139" s="4"/>
    </row>
    <row r="140" spans="13:13" x14ac:dyDescent="0.25">
      <c r="M140" s="4"/>
    </row>
    <row r="141" spans="13:13" x14ac:dyDescent="0.25">
      <c r="M141" s="4"/>
    </row>
    <row r="142" spans="13:13" x14ac:dyDescent="0.25">
      <c r="M142" s="4"/>
    </row>
    <row r="143" spans="13:13" x14ac:dyDescent="0.25">
      <c r="M143" s="4"/>
    </row>
    <row r="144" spans="13:13" x14ac:dyDescent="0.25">
      <c r="M144" s="4"/>
    </row>
    <row r="145" spans="13:13" x14ac:dyDescent="0.25">
      <c r="M145" s="4"/>
    </row>
  </sheetData>
  <mergeCells count="1">
    <mergeCell ref="A9:F9"/>
  </mergeCells>
  <pageMargins left="0.23622047244094491" right="0.23622047244094491" top="0.74803149606299213" bottom="0.74803149606299213" header="0.31496062992125984" footer="0.31496062992125984"/>
  <pageSetup paperSize="5" scale="49" fitToWidth="3" fitToHeight="2" orientation="landscape" r:id="rId1"/>
  <ignoredErrors>
    <ignoredError sqref="B16 B64:B74 B85:B91 B21:B28 B19 B37:B38 B13:B14 B76:B8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ADMIN</cp:lastModifiedBy>
  <cp:lastPrinted>2018-05-17T17:44:21Z</cp:lastPrinted>
  <dcterms:created xsi:type="dcterms:W3CDTF">2017-10-05T13:28:57Z</dcterms:created>
  <dcterms:modified xsi:type="dcterms:W3CDTF">2018-06-14T17:59:53Z</dcterms:modified>
</cp:coreProperties>
</file>