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905"/>
  </bookViews>
  <sheets>
    <sheet name="Septiembre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2" l="1"/>
  <c r="L86" i="2"/>
  <c r="L87" i="2"/>
  <c r="L88" i="2"/>
  <c r="K85" i="2"/>
  <c r="K86" i="2"/>
  <c r="K87" i="2"/>
  <c r="K88" i="2"/>
  <c r="J85" i="2"/>
  <c r="J86" i="2"/>
  <c r="J87" i="2"/>
  <c r="J88" i="2"/>
  <c r="H85" i="2"/>
  <c r="H86" i="2"/>
  <c r="H87" i="2"/>
  <c r="H88" i="2"/>
  <c r="H79" i="2"/>
  <c r="J79" i="2" s="1"/>
  <c r="H80" i="2"/>
  <c r="J80" i="2" s="1"/>
  <c r="H81" i="2"/>
  <c r="J81" i="2" s="1"/>
  <c r="H82" i="2"/>
  <c r="J82" i="2" s="1"/>
  <c r="H76" i="2"/>
  <c r="J76" i="2" s="1"/>
  <c r="K82" i="2" l="1"/>
  <c r="L82" i="2" s="1"/>
  <c r="K80" i="2"/>
  <c r="L80" i="2" s="1"/>
  <c r="K81" i="2"/>
  <c r="L81" i="2" s="1"/>
  <c r="K79" i="2"/>
  <c r="L79" i="2" s="1"/>
  <c r="K76" i="2"/>
  <c r="L76" i="2" s="1"/>
  <c r="H35" i="2"/>
  <c r="H28" i="2" l="1"/>
  <c r="J28" i="2" s="1"/>
  <c r="K28" i="2" s="1"/>
  <c r="L28" i="2" s="1"/>
  <c r="H27" i="2"/>
  <c r="J27" i="2" s="1"/>
  <c r="K27" i="2" s="1"/>
  <c r="L27" i="2" s="1"/>
  <c r="H103" i="2"/>
  <c r="J103" i="2" s="1"/>
  <c r="K103" i="2" s="1"/>
  <c r="L103" i="2" s="1"/>
  <c r="H102" i="2"/>
  <c r="J102" i="2" s="1"/>
  <c r="K102" i="2" s="1"/>
  <c r="L102" i="2" s="1"/>
  <c r="H101" i="2"/>
  <c r="J101" i="2" s="1"/>
  <c r="K101" i="2" s="1"/>
  <c r="L101" i="2" s="1"/>
  <c r="H117" i="2"/>
  <c r="J117" i="2" s="1"/>
  <c r="K117" i="2" s="1"/>
  <c r="L117" i="2" s="1"/>
  <c r="H118" i="2"/>
  <c r="J118" i="2" s="1"/>
  <c r="H116" i="2"/>
  <c r="J116" i="2" s="1"/>
  <c r="K116" i="2" s="1"/>
  <c r="L116" i="2" s="1"/>
  <c r="H115" i="2"/>
  <c r="J115" i="2" s="1"/>
  <c r="K115" i="2" s="1"/>
  <c r="L115" i="2" s="1"/>
  <c r="H114" i="2"/>
  <c r="J114" i="2" s="1"/>
  <c r="K114" i="2" s="1"/>
  <c r="L114" i="2" s="1"/>
  <c r="H113" i="2"/>
  <c r="J113" i="2" s="1"/>
  <c r="K113" i="2" s="1"/>
  <c r="L113" i="2" s="1"/>
  <c r="H111" i="2"/>
  <c r="J111" i="2" s="1"/>
  <c r="K111" i="2" s="1"/>
  <c r="L111" i="2" s="1"/>
  <c r="H110" i="2"/>
  <c r="J110" i="2" s="1"/>
  <c r="K110" i="2" s="1"/>
  <c r="L110" i="2" s="1"/>
  <c r="H112" i="2"/>
  <c r="J112" i="2" s="1"/>
  <c r="K112" i="2" s="1"/>
  <c r="H109" i="2"/>
  <c r="J109" i="2" s="1"/>
  <c r="K109" i="2" s="1"/>
  <c r="L109" i="2" s="1"/>
  <c r="K118" i="2" l="1"/>
  <c r="L118" i="2" s="1"/>
  <c r="L112" i="2"/>
  <c r="J106" i="2"/>
  <c r="H34" i="2" l="1"/>
  <c r="H42" i="2"/>
  <c r="J42" i="2" s="1"/>
  <c r="H43" i="2"/>
  <c r="J43" i="2" s="1"/>
  <c r="H44" i="2"/>
  <c r="J44" i="2" s="1"/>
  <c r="H45" i="2"/>
  <c r="J45" i="2" s="1"/>
  <c r="H48" i="2"/>
  <c r="J48" i="2" s="1"/>
  <c r="H49" i="2"/>
  <c r="J49" i="2" s="1"/>
  <c r="H50" i="2"/>
  <c r="J50" i="2" s="1"/>
  <c r="H51" i="2"/>
  <c r="J51" i="2" s="1"/>
  <c r="H54" i="2"/>
  <c r="J54" i="2" s="1"/>
  <c r="H55" i="2"/>
  <c r="J55" i="2" s="1"/>
  <c r="H58" i="2"/>
  <c r="J58" i="2" s="1"/>
  <c r="H59" i="2"/>
  <c r="J59" i="2" s="1"/>
  <c r="H62" i="2"/>
  <c r="J62" i="2" s="1"/>
  <c r="H63" i="2"/>
  <c r="J63" i="2" s="1"/>
  <c r="K63" i="2" l="1"/>
  <c r="L63" i="2" s="1"/>
  <c r="K59" i="2"/>
  <c r="L59" i="2" s="1"/>
  <c r="K54" i="2"/>
  <c r="L54" i="2" s="1"/>
  <c r="K50" i="2"/>
  <c r="L50" i="2" s="1"/>
  <c r="K48" i="2"/>
  <c r="L48" i="2" s="1"/>
  <c r="K44" i="2"/>
  <c r="L44" i="2" s="1"/>
  <c r="K42" i="2"/>
  <c r="L42" i="2" s="1"/>
  <c r="K62" i="2"/>
  <c r="L62" i="2" s="1"/>
  <c r="K58" i="2"/>
  <c r="L58" i="2" s="1"/>
  <c r="K55" i="2"/>
  <c r="L55" i="2" s="1"/>
  <c r="K51" i="2"/>
  <c r="L51" i="2" s="1"/>
  <c r="K49" i="2"/>
  <c r="L49" i="2" s="1"/>
  <c r="K45" i="2"/>
  <c r="L45" i="2" s="1"/>
  <c r="K43" i="2"/>
  <c r="L43" i="2" s="1"/>
  <c r="H31" i="2"/>
  <c r="J31" i="2" s="1"/>
  <c r="K31" i="2" s="1"/>
  <c r="L31" i="2" s="1"/>
  <c r="H13" i="2" l="1"/>
  <c r="H119" i="2" l="1"/>
  <c r="H108" i="2"/>
  <c r="H107" i="2"/>
  <c r="K106" i="2"/>
  <c r="L106" i="2" s="1"/>
  <c r="H105" i="2"/>
  <c r="H104" i="2"/>
  <c r="H100" i="2"/>
  <c r="H96" i="2"/>
  <c r="H95" i="2"/>
  <c r="H94" i="2"/>
  <c r="J94" i="2" s="1"/>
  <c r="H93" i="2"/>
  <c r="J93" i="2" s="1"/>
  <c r="H92" i="2"/>
  <c r="H91" i="2"/>
  <c r="H75" i="2"/>
  <c r="J75" i="2" s="1"/>
  <c r="H74" i="2"/>
  <c r="J74" i="2" s="1"/>
  <c r="L74" i="2" s="1"/>
  <c r="H73" i="2"/>
  <c r="J73" i="2" s="1"/>
  <c r="H71" i="2"/>
  <c r="H69" i="2"/>
  <c r="J69" i="2" s="1"/>
  <c r="H67" i="2"/>
  <c r="J67" i="2" s="1"/>
  <c r="H66" i="2"/>
  <c r="J66" i="2" s="1"/>
  <c r="H38" i="2"/>
  <c r="J38" i="2" s="1"/>
  <c r="H30" i="2"/>
  <c r="J30" i="2" s="1"/>
  <c r="H29" i="2"/>
  <c r="J29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33" i="2"/>
  <c r="J33" i="2" s="1"/>
  <c r="H99" i="2"/>
  <c r="J99" i="2" s="1"/>
  <c r="H98" i="2"/>
  <c r="J98" i="2" s="1"/>
  <c r="H97" i="2"/>
  <c r="J97" i="2" s="1"/>
  <c r="H32" i="2"/>
  <c r="J32" i="2" s="1"/>
  <c r="H37" i="2"/>
  <c r="J37" i="2" s="1"/>
  <c r="H36" i="2"/>
  <c r="J36" i="2" s="1"/>
  <c r="J35" i="2"/>
  <c r="H20" i="2"/>
  <c r="J20" i="2" s="1"/>
  <c r="H18" i="2"/>
  <c r="J18" i="2" s="1"/>
  <c r="H17" i="2"/>
  <c r="J17" i="2" s="1"/>
  <c r="H16" i="2"/>
  <c r="J16" i="2" s="1"/>
  <c r="H14" i="2"/>
  <c r="J14" i="2" s="1"/>
  <c r="J13" i="2"/>
  <c r="J92" i="2" l="1"/>
  <c r="J96" i="2"/>
  <c r="K96" i="2" s="1"/>
  <c r="J104" i="2"/>
  <c r="K104" i="2" s="1"/>
  <c r="J108" i="2"/>
  <c r="K108" i="2" s="1"/>
  <c r="J91" i="2"/>
  <c r="J95" i="2"/>
  <c r="K95" i="2" s="1"/>
  <c r="J100" i="2"/>
  <c r="K100" i="2" s="1"/>
  <c r="J105" i="2"/>
  <c r="K105" i="2" s="1"/>
  <c r="J107" i="2"/>
  <c r="K107" i="2" s="1"/>
  <c r="J119" i="2"/>
  <c r="K119" i="2" s="1"/>
  <c r="K75" i="2"/>
  <c r="L75" i="2" s="1"/>
  <c r="K93" i="2"/>
  <c r="L93" i="2" s="1"/>
  <c r="K94" i="2"/>
  <c r="L94" i="2" s="1"/>
  <c r="K13" i="2"/>
  <c r="L13" i="2" s="1"/>
  <c r="K14" i="2"/>
  <c r="L14" i="2" s="1"/>
  <c r="K16" i="2"/>
  <c r="L16" i="2" s="1"/>
  <c r="K17" i="2"/>
  <c r="L17" i="2" s="1"/>
  <c r="K18" i="2"/>
  <c r="L18" i="2" s="1"/>
  <c r="K20" i="2"/>
  <c r="L20" i="2" s="1"/>
  <c r="K35" i="2"/>
  <c r="L35" i="2" s="1"/>
  <c r="K36" i="2"/>
  <c r="L36" i="2" s="1"/>
  <c r="K37" i="2"/>
  <c r="L37" i="2" s="1"/>
  <c r="K32" i="2"/>
  <c r="L32" i="2" s="1"/>
  <c r="K97" i="2"/>
  <c r="L97" i="2" s="1"/>
  <c r="K98" i="2"/>
  <c r="L98" i="2" s="1"/>
  <c r="K99" i="2"/>
  <c r="L99" i="2" s="1"/>
  <c r="K33" i="2"/>
  <c r="L33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9" i="2"/>
  <c r="L29" i="2" s="1"/>
  <c r="K30" i="2"/>
  <c r="L30" i="2" s="1"/>
  <c r="K38" i="2"/>
  <c r="L38" i="2" s="1"/>
  <c r="K66" i="2"/>
  <c r="L66" i="2" s="1"/>
  <c r="K67" i="2"/>
  <c r="L67" i="2" s="1"/>
  <c r="K69" i="2"/>
  <c r="L69" i="2" s="1"/>
  <c r="K71" i="2"/>
  <c r="L71" i="2" s="1"/>
  <c r="K73" i="2"/>
  <c r="L73" i="2" s="1"/>
  <c r="L119" i="2" l="1"/>
  <c r="L107" i="2"/>
  <c r="L105" i="2"/>
  <c r="L100" i="2"/>
  <c r="L95" i="2"/>
  <c r="K91" i="2"/>
  <c r="L91" i="2" s="1"/>
  <c r="L108" i="2"/>
  <c r="L104" i="2"/>
  <c r="L96" i="2"/>
  <c r="K92" i="2"/>
  <c r="L92" i="2" s="1"/>
  <c r="L121" i="2" l="1"/>
</calcChain>
</file>

<file path=xl/sharedStrings.xml><?xml version="1.0" encoding="utf-8"?>
<sst xmlns="http://schemas.openxmlformats.org/spreadsheetml/2006/main" count="307" uniqueCount="200">
  <si>
    <t>UND</t>
  </si>
  <si>
    <t xml:space="preserve">INVENTARIO </t>
  </si>
  <si>
    <t>ENTRANDA</t>
  </si>
  <si>
    <t>SALIDA</t>
  </si>
  <si>
    <t>EXISTENCIA</t>
  </si>
  <si>
    <t>TOTAL</t>
  </si>
  <si>
    <t xml:space="preserve"> </t>
  </si>
  <si>
    <t>PAPELERIA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</si>
  <si>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</si>
  <si>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</si>
  <si>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</si>
  <si>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</si>
  <si>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</si>
  <si>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</si>
  <si>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</si>
  <si>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</si>
  <si>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</si>
  <si>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</si>
  <si>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</si>
  <si>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</si>
  <si>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</si>
  <si>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</si>
  <si>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</si>
  <si>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</si>
  <si>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</si>
  <si>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</si>
  <si>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</si>
  <si>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</si>
  <si>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</si>
  <si>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</si>
  <si>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</si>
  <si>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</si>
  <si>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</si>
  <si>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</si>
  <si>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</si>
  <si>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</si>
  <si>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</si>
  <si>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</si>
  <si>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</si>
  <si>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</si>
  <si>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TOALLA DE TELA PARA COCINA</t>
  </si>
  <si>
    <t>AMBIENTADOR SPRAY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</si>
  <si>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</si>
  <si>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</si>
  <si>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</si>
  <si>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</si>
  <si>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</si>
  <si>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</si>
  <si>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</si>
  <si>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</si>
  <si>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</si>
  <si>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</si>
  <si>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</si>
  <si>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</si>
  <si>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</si>
  <si>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</si>
  <si>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UPS 750 WATTS FORZA</t>
  </si>
  <si>
    <t>BASE PARA CPU</t>
  </si>
  <si>
    <t>BATERIA PARA UPS 12V/7AH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</si>
  <si>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</si>
  <si>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</si>
  <si>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</si>
  <si>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</si>
  <si>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</si>
  <si>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</si>
  <si>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</si>
  <si>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</si>
  <si>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INGRESO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</si>
  <si>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</si>
  <si>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</si>
  <si>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</si>
  <si>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</si>
  <si>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</si>
  <si>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</si>
  <si>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</si>
  <si>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</si>
  <si>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</si>
  <si>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</si>
  <si>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</si>
  <si>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</si>
  <si>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</si>
  <si>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</si>
  <si>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</si>
  <si>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</si>
  <si>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</si>
  <si>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</si>
  <si>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</si>
  <si>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</si>
  <si>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</si>
  <si>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</si>
  <si>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</si>
  <si>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0025</t>
  </si>
  <si>
    <t>0026</t>
  </si>
  <si>
    <t>0027</t>
  </si>
  <si>
    <t>0029</t>
  </si>
  <si>
    <t>0028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</si>
  <si>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</si>
  <si>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</si>
  <si>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</si>
  <si>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</si>
  <si>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</si>
  <si>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</si>
  <si>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</si>
  <si>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</si>
  <si>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</si>
  <si>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</si>
  <si>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</si>
  <si>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</si>
  <si>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</si>
  <si>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</si>
  <si>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</si>
  <si>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</si>
  <si>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r>
      <t>“Año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del formento de las Exportaciones</t>
    </r>
    <r>
      <rPr>
        <b/>
        <sz val="10"/>
        <color theme="1"/>
        <rFont val="Calibri"/>
        <family val="2"/>
        <scheme val="minor"/>
      </rPr>
      <t>”</t>
    </r>
  </si>
  <si>
    <t>DESCRIPCION DEL ACTIVO O BIEN</t>
  </si>
  <si>
    <t>DE MEDIDA</t>
  </si>
  <si>
    <t>UNID.</t>
  </si>
  <si>
    <t xml:space="preserve">Negro </t>
  </si>
  <si>
    <t xml:space="preserve">Amarillo </t>
  </si>
  <si>
    <t xml:space="preserve">Rojo </t>
  </si>
  <si>
    <t xml:space="preserve">Azul </t>
  </si>
  <si>
    <t>Cartucho 305  láser Pro 400 color </t>
  </si>
  <si>
    <t>Negro </t>
  </si>
  <si>
    <t>Cartucho 131 A  color imageclass Mf 8280 cw  hay 3  de esa </t>
  </si>
  <si>
    <t>CARTUCHO 22   Hp Deskjet D1560</t>
  </si>
  <si>
    <t xml:space="preserve">De color </t>
  </si>
  <si>
    <t>De color </t>
  </si>
  <si>
    <t>Cartucho 61.  Hp Deskjet  1056 </t>
  </si>
  <si>
    <t>Cartucho 60.  Hp Deskjet  1056 </t>
  </si>
  <si>
    <t>0046</t>
  </si>
  <si>
    <t>RESMA DE PAPEL DE HILO 8/11</t>
  </si>
  <si>
    <t>0047</t>
  </si>
  <si>
    <t>BOLIGRAFO NEGRO</t>
  </si>
  <si>
    <t>0050</t>
  </si>
  <si>
    <t>0051</t>
  </si>
  <si>
    <t>0052</t>
  </si>
  <si>
    <t>0053</t>
  </si>
  <si>
    <t>0059</t>
  </si>
  <si>
    <t>0060</t>
  </si>
  <si>
    <t>0071</t>
  </si>
  <si>
    <t>0072</t>
  </si>
  <si>
    <t>0073</t>
  </si>
  <si>
    <t>0074</t>
  </si>
  <si>
    <t>0075</t>
  </si>
  <si>
    <t>0077</t>
  </si>
  <si>
    <t>0076</t>
  </si>
  <si>
    <t>0078</t>
  </si>
  <si>
    <t>3</t>
  </si>
  <si>
    <t>04/27/2018</t>
  </si>
  <si>
    <t>0079</t>
  </si>
  <si>
    <t>PAQUETE DE CAFÉ</t>
  </si>
  <si>
    <t>0080</t>
  </si>
  <si>
    <t>CAJA DE TE BADIA Y MONDAISA</t>
  </si>
  <si>
    <t>0081</t>
  </si>
  <si>
    <t>FUNDA DE LECHE MILEX EN POLVO</t>
  </si>
  <si>
    <t>04/27/2019</t>
  </si>
  <si>
    <t>0082</t>
  </si>
  <si>
    <t>FUNDA DE MENTA PERULINA</t>
  </si>
  <si>
    <t>FRASCO CREMORA 22 OZ</t>
  </si>
  <si>
    <t>0083</t>
  </si>
  <si>
    <t>DOBLE LITRO REFRESCO COCA COLA</t>
  </si>
  <si>
    <t>04/27/2020</t>
  </si>
  <si>
    <t>04/27/2021</t>
  </si>
  <si>
    <t>04/27/2022</t>
  </si>
  <si>
    <t>0084</t>
  </si>
  <si>
    <t>DOBLE LITRO REFRESCO SEVE UP</t>
  </si>
  <si>
    <t>DOBLE LITRO REFRESCO ROJO</t>
  </si>
  <si>
    <t>0085</t>
  </si>
  <si>
    <t>0086</t>
  </si>
  <si>
    <t xml:space="preserve">FARDO DE 12 ONZAS AGUA PLANETA </t>
  </si>
  <si>
    <t>PAQ,</t>
  </si>
  <si>
    <t>0087</t>
  </si>
  <si>
    <t>DOBLE LITRO REFRESCO NARANJA</t>
  </si>
  <si>
    <t>0088</t>
  </si>
  <si>
    <t>CAJAS AZUCAR DE DIETA SPLENDA</t>
  </si>
  <si>
    <t>06/26/2018</t>
  </si>
  <si>
    <t>0089</t>
  </si>
  <si>
    <t>ESCOBA PLASTIKA MARCA KIKA</t>
  </si>
  <si>
    <t>0090</t>
  </si>
  <si>
    <t>CUBETA AMARILLA /EXPRIMIDOR</t>
  </si>
  <si>
    <t>SWAPER MARCA KIKA</t>
  </si>
  <si>
    <t xml:space="preserve">MISTOLIN FABULOSO </t>
  </si>
  <si>
    <t>0091</t>
  </si>
  <si>
    <t>GALON DE CLORO CLORO</t>
  </si>
  <si>
    <t>SERVILLETAS DE MESA 500/1</t>
  </si>
  <si>
    <t>JABON LIQUIDO PARA FREGAR</t>
  </si>
  <si>
    <t>0092</t>
  </si>
  <si>
    <t>SILLON EJECUTIVO KARMA NEGRO</t>
  </si>
  <si>
    <t>0093</t>
  </si>
  <si>
    <t>ESCRITORIO PLATINUM 28X48</t>
  </si>
  <si>
    <t xml:space="preserve">                             Septiembre, 2018</t>
  </si>
  <si>
    <r>
      <rPr>
        <b/>
        <sz val="11"/>
        <color rgb="FF000000"/>
        <rFont val="Calibri"/>
        <family val="2"/>
        <scheme val="minor"/>
      </rPr>
      <t xml:space="preserve">Correspondiente al mes de </t>
    </r>
    <r>
      <rPr>
        <b/>
        <u/>
        <sz val="11"/>
        <color rgb="FF000000"/>
        <rFont val="Calibri"/>
        <family val="2"/>
        <scheme val="minor"/>
      </rPr>
      <t>_Septiembre</t>
    </r>
    <r>
      <rPr>
        <b/>
        <sz val="11"/>
        <color rgb="FF000000"/>
        <rFont val="Calibri"/>
        <family val="2"/>
        <scheme val="minor"/>
      </rPr>
      <t>___del _</t>
    </r>
    <r>
      <rPr>
        <b/>
        <u/>
        <sz val="11"/>
        <color rgb="FF000000"/>
        <rFont val="Calibri"/>
        <family val="2"/>
        <scheme val="minor"/>
      </rPr>
      <t>2018</t>
    </r>
    <r>
      <rPr>
        <b/>
        <sz val="11"/>
        <color rgb="FF000000"/>
        <rFont val="Calibri"/>
        <family val="2"/>
        <scheme val="minor"/>
      </rPr>
      <t>_</t>
    </r>
    <r>
      <rPr>
        <sz val="11"/>
        <color rgb="FF000000"/>
        <rFont val="Calibri"/>
        <family val="2"/>
        <scheme val="minor"/>
      </rPr>
      <t>_</t>
    </r>
  </si>
  <si>
    <t>LASR JEP 126 A</t>
  </si>
  <si>
    <t>0094</t>
  </si>
  <si>
    <t>0095</t>
  </si>
  <si>
    <t xml:space="preserve">0096 </t>
  </si>
  <si>
    <t>0097</t>
  </si>
  <si>
    <t>0098</t>
  </si>
  <si>
    <t>0099</t>
  </si>
  <si>
    <t>COLO LASER JET PRO MFP M176N/177fw</t>
  </si>
  <si>
    <t>GALON.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</si>
</sst>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5" xfId="0" applyFont="1" applyFill="1" applyBorder="1" applyAlignment="1">
      <alignment horizontal="left" vertical="center" wrapText="1" indent="4"/>
    </xf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3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3" borderId="12" xfId="0" applyFill="1" applyBorder="1"/>
    <xf numFmtId="0" fontId="6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3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4</xdr:row>
      <xdr:rowOff>163928</xdr:rowOff>
    </xdr:from>
    <xdr:to>
      <xdr:col>3</xdr:col>
      <xdr:colOff>196233</xdr:colOff>
      <xdr:row>8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992603"/>
          <a:ext cx="3520459" cy="693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73"/>
  <sheetViews>
    <sheetView tabSelected="1" topLeftCell="A85" workbookViewId="0">
      <selection activeCell="F105" sqref="F105"/>
    </sheetView>
  </sheetViews>
  <sheetFormatPr baseColWidth="10" defaultRowHeight="15" x14ac:dyDescent="0.25"/>
  <cols>
    <col min="1" max="1" width="10.85546875" customWidth="1"/>
    <col min="2" max="2" width="11.42578125" customWidth="1"/>
    <col min="3" max="3" width="29" customWidth="1"/>
    <col min="4" max="5" width="11.42578125" customWidth="1"/>
    <col min="6" max="6" width="11.28515625" customWidth="1"/>
    <col min="8" max="9" width="11.42578125" customWidth="1"/>
    <col min="10" max="10" width="10.85546875" customWidth="1"/>
    <col min="11" max="12" width="11.42578125" customWidth="1"/>
    <col min="13" max="13" width="7.28515625" customWidth="1"/>
    <col min="14" max="15" width="11.42578125" hidden="1" customWidth="1"/>
  </cols>
  <sheetData>
    <row r="1" spans="1:13" ht="18" x14ac:dyDescent="0.25">
      <c r="A1" s="1" t="s">
        <v>45</v>
      </c>
      <c r="B1" s="1"/>
      <c r="C1" s="1"/>
    </row>
    <row r="3" spans="1:13" ht="17.25" x14ac:dyDescent="0.25">
      <c r="A3" s="2" t="s">
        <v>46</v>
      </c>
      <c r="B3" s="2"/>
      <c r="C3" s="2"/>
    </row>
    <row r="5" spans="1:13" ht="17.25" x14ac:dyDescent="0.25">
      <c r="A5" s="2" t="s">
        <v>48</v>
      </c>
      <c r="B5" s="2"/>
      <c r="C5" s="2"/>
    </row>
    <row r="6" spans="1:13" x14ac:dyDescent="0.25">
      <c r="I6" s="39" t="s">
        <v>112</v>
      </c>
      <c r="J6" s="39"/>
      <c r="K6" s="39"/>
    </row>
    <row r="7" spans="1:13" ht="17.25" x14ac:dyDescent="0.25">
      <c r="A7" s="2" t="s">
        <v>50</v>
      </c>
      <c r="B7" s="2"/>
      <c r="C7" s="2"/>
      <c r="I7" s="39" t="s">
        <v>47</v>
      </c>
      <c r="J7" s="39"/>
      <c r="K7" s="39"/>
    </row>
    <row r="8" spans="1:13" ht="15.75" x14ac:dyDescent="0.25">
      <c r="A8" s="3"/>
      <c r="B8" s="3"/>
      <c r="C8" s="3"/>
      <c r="I8" s="39" t="s">
        <v>49</v>
      </c>
      <c r="J8" s="39"/>
      <c r="K8" s="39"/>
    </row>
    <row r="9" spans="1:13" ht="15.75" thickBot="1" x14ac:dyDescent="0.3">
      <c r="A9" s="84" t="s">
        <v>190</v>
      </c>
      <c r="B9" s="84"/>
      <c r="C9" s="84"/>
      <c r="D9" s="84"/>
      <c r="E9" s="84"/>
      <c r="F9" s="84"/>
      <c r="I9" s="39" t="s">
        <v>189</v>
      </c>
      <c r="J9" s="55"/>
      <c r="K9" s="39"/>
    </row>
    <row r="10" spans="1:13" ht="15.75" thickBot="1" x14ac:dyDescent="0.3">
      <c r="A10" s="57" t="s">
        <v>66</v>
      </c>
      <c r="B10" s="57" t="s">
        <v>64</v>
      </c>
      <c r="C10" s="23" t="s">
        <v>113</v>
      </c>
      <c r="D10" s="75"/>
      <c r="E10" s="79" t="s">
        <v>0</v>
      </c>
      <c r="F10" s="77"/>
      <c r="G10" s="35"/>
      <c r="H10" s="25" t="s">
        <v>1</v>
      </c>
      <c r="I10" s="29"/>
      <c r="J10" s="29"/>
      <c r="K10" s="29"/>
      <c r="L10" s="30"/>
      <c r="M10" s="4"/>
    </row>
    <row r="11" spans="1:13" ht="15.75" thickBot="1" x14ac:dyDescent="0.3">
      <c r="A11" s="58" t="s">
        <v>67</v>
      </c>
      <c r="B11" s="58" t="s">
        <v>65</v>
      </c>
      <c r="C11" s="24"/>
      <c r="D11" s="76"/>
      <c r="E11" s="80" t="s">
        <v>114</v>
      </c>
      <c r="F11" s="25" t="s">
        <v>2</v>
      </c>
      <c r="G11" s="25" t="s">
        <v>3</v>
      </c>
      <c r="H11" s="25" t="s">
        <v>4</v>
      </c>
      <c r="I11" s="25" t="s">
        <v>54</v>
      </c>
      <c r="J11" s="36" t="s">
        <v>55</v>
      </c>
      <c r="K11" s="25" t="s">
        <v>53</v>
      </c>
      <c r="L11" s="26" t="s">
        <v>5</v>
      </c>
      <c r="M11" s="4"/>
    </row>
    <row r="12" spans="1:13" ht="15.75" thickBot="1" x14ac:dyDescent="0.3">
      <c r="A12" s="21"/>
      <c r="B12" s="56"/>
      <c r="C12" s="20" t="s">
        <v>6</v>
      </c>
      <c r="D12" s="74" t="s">
        <v>7</v>
      </c>
      <c r="E12" s="78"/>
      <c r="F12" s="21"/>
      <c r="G12" s="21"/>
      <c r="H12" s="21"/>
      <c r="I12" s="21"/>
      <c r="J12" s="21"/>
      <c r="K12" s="21"/>
      <c r="L12" s="22"/>
      <c r="M12" s="4"/>
    </row>
    <row r="13" spans="1:13" ht="20.25" customHeight="1" x14ac:dyDescent="0.25">
      <c r="A13" s="68">
        <v>42958</v>
      </c>
      <c r="B13" s="59" t="s">
        <v>68</v>
      </c>
      <c r="C13" s="17" t="s">
        <v>8</v>
      </c>
      <c r="D13" s="18"/>
      <c r="E13" s="14" t="s">
        <v>115</v>
      </c>
      <c r="F13" s="19">
        <v>72</v>
      </c>
      <c r="G13" s="19">
        <v>5</v>
      </c>
      <c r="H13" s="19">
        <f>F13-G13</f>
        <v>67</v>
      </c>
      <c r="I13" s="40">
        <v>25.08</v>
      </c>
      <c r="J13" s="40">
        <f>H13*I13</f>
        <v>1680.36</v>
      </c>
      <c r="K13" s="40">
        <f>J13*18%</f>
        <v>302.46479999999997</v>
      </c>
      <c r="L13" s="40">
        <f>J13+K13</f>
        <v>1982.8247999999999</v>
      </c>
      <c r="M13" s="4"/>
    </row>
    <row r="14" spans="1:13" ht="20.25" customHeight="1" x14ac:dyDescent="0.25">
      <c r="A14" s="68">
        <v>42958</v>
      </c>
      <c r="B14" s="60" t="s">
        <v>69</v>
      </c>
      <c r="C14" s="12" t="s">
        <v>9</v>
      </c>
      <c r="D14" s="13"/>
      <c r="E14" s="14" t="s">
        <v>115</v>
      </c>
      <c r="F14" s="14">
        <v>5</v>
      </c>
      <c r="G14" s="14">
        <v>3</v>
      </c>
      <c r="H14" s="19">
        <f t="shared" ref="H14:H119" si="0">F14-G14</f>
        <v>2</v>
      </c>
      <c r="I14" s="41">
        <v>318.64</v>
      </c>
      <c r="J14" s="40">
        <f t="shared" ref="J14:J16" si="1">H14*I14</f>
        <v>637.28</v>
      </c>
      <c r="K14" s="40">
        <f t="shared" ref="K14:K119" si="2">J14*18%</f>
        <v>114.71039999999999</v>
      </c>
      <c r="L14" s="40">
        <f t="shared" ref="L14:L30" si="3">J14+K14</f>
        <v>751.99039999999991</v>
      </c>
      <c r="M14" s="4"/>
    </row>
    <row r="15" spans="1:13" ht="15" customHeight="1" x14ac:dyDescent="0.25">
      <c r="A15" s="68">
        <v>43217</v>
      </c>
      <c r="B15" s="60" t="s">
        <v>128</v>
      </c>
      <c r="C15" s="12" t="s">
        <v>129</v>
      </c>
      <c r="D15" s="13"/>
      <c r="E15" s="14" t="s">
        <v>11</v>
      </c>
      <c r="F15" s="14">
        <v>2</v>
      </c>
      <c r="G15" s="14">
        <v>0</v>
      </c>
      <c r="H15" s="19">
        <v>2</v>
      </c>
      <c r="I15" s="41"/>
      <c r="J15" s="40"/>
      <c r="K15" s="40"/>
      <c r="L15" s="40"/>
      <c r="M15" s="4"/>
    </row>
    <row r="16" spans="1:13" x14ac:dyDescent="0.25">
      <c r="A16" s="68">
        <v>42958</v>
      </c>
      <c r="B16" s="61" t="s">
        <v>70</v>
      </c>
      <c r="C16" s="12" t="s">
        <v>10</v>
      </c>
      <c r="D16" s="13"/>
      <c r="E16" s="14" t="s">
        <v>11</v>
      </c>
      <c r="F16" s="14">
        <v>6</v>
      </c>
      <c r="G16" s="14">
        <v>0</v>
      </c>
      <c r="H16" s="19">
        <f t="shared" si="0"/>
        <v>6</v>
      </c>
      <c r="I16" s="41">
        <v>686</v>
      </c>
      <c r="J16" s="40">
        <f t="shared" si="1"/>
        <v>4116</v>
      </c>
      <c r="K16" s="40">
        <f t="shared" si="2"/>
        <v>740.88</v>
      </c>
      <c r="L16" s="40">
        <f t="shared" si="3"/>
        <v>4856.88</v>
      </c>
      <c r="M16" s="4"/>
    </row>
    <row r="17" spans="1:13" ht="25.5" customHeight="1" x14ac:dyDescent="0.25">
      <c r="A17" s="68">
        <v>42958</v>
      </c>
      <c r="B17" s="59" t="s">
        <v>71</v>
      </c>
      <c r="C17" s="17" t="s">
        <v>12</v>
      </c>
      <c r="D17" s="17"/>
      <c r="E17" s="19" t="s">
        <v>13</v>
      </c>
      <c r="F17" s="19">
        <v>2</v>
      </c>
      <c r="G17" s="19">
        <v>1</v>
      </c>
      <c r="H17" s="19">
        <f>F17-G17</f>
        <v>1</v>
      </c>
      <c r="I17" s="40">
        <v>1015</v>
      </c>
      <c r="J17" s="40">
        <f>H17*I17</f>
        <v>1015</v>
      </c>
      <c r="K17" s="40">
        <f>J17*18%</f>
        <v>182.7</v>
      </c>
      <c r="L17" s="40">
        <f>J17+K17</f>
        <v>1197.7</v>
      </c>
      <c r="M17" s="4"/>
    </row>
    <row r="18" spans="1:13" ht="24" customHeight="1" x14ac:dyDescent="0.25">
      <c r="A18" s="68">
        <v>42958</v>
      </c>
      <c r="B18" s="61" t="s">
        <v>72</v>
      </c>
      <c r="C18" s="12" t="s">
        <v>14</v>
      </c>
      <c r="D18" s="12"/>
      <c r="E18" s="14" t="s">
        <v>13</v>
      </c>
      <c r="F18" s="14">
        <v>1</v>
      </c>
      <c r="G18" s="14">
        <v>0</v>
      </c>
      <c r="H18" s="19">
        <f>F18-G18</f>
        <v>1</v>
      </c>
      <c r="I18" s="41">
        <v>347</v>
      </c>
      <c r="J18" s="40">
        <f>H18*I18</f>
        <v>347</v>
      </c>
      <c r="K18" s="40">
        <f>J18*18%</f>
        <v>62.46</v>
      </c>
      <c r="L18" s="40">
        <f>J18+K18</f>
        <v>409.46</v>
      </c>
      <c r="M18" s="4"/>
    </row>
    <row r="19" spans="1:13" ht="15" customHeight="1" x14ac:dyDescent="0.25">
      <c r="A19" s="70"/>
      <c r="B19" s="64"/>
      <c r="C19" s="31"/>
      <c r="D19" s="16" t="s">
        <v>21</v>
      </c>
      <c r="E19" s="16"/>
      <c r="F19" s="16"/>
      <c r="G19" s="16"/>
      <c r="H19" s="32"/>
      <c r="I19" s="47"/>
      <c r="J19" s="46"/>
      <c r="K19" s="46"/>
      <c r="L19" s="46"/>
    </row>
    <row r="20" spans="1:13" x14ac:dyDescent="0.25">
      <c r="A20" s="68">
        <v>42958</v>
      </c>
      <c r="B20" s="61" t="s">
        <v>73</v>
      </c>
      <c r="C20" s="12" t="s">
        <v>15</v>
      </c>
      <c r="D20" s="12"/>
      <c r="E20" s="14" t="s">
        <v>13</v>
      </c>
      <c r="F20" s="14">
        <v>1</v>
      </c>
      <c r="G20" s="14">
        <v>0</v>
      </c>
      <c r="H20" s="19">
        <f>F20-G20</f>
        <v>1</v>
      </c>
      <c r="I20" s="41">
        <v>590</v>
      </c>
      <c r="J20" s="40">
        <f>H20*I20</f>
        <v>590</v>
      </c>
      <c r="K20" s="40">
        <f>J20*18%</f>
        <v>106.2</v>
      </c>
      <c r="L20" s="40">
        <f>J20+K20</f>
        <v>696.2</v>
      </c>
    </row>
    <row r="21" spans="1:13" ht="25.5" x14ac:dyDescent="0.25">
      <c r="A21" s="68">
        <v>42958</v>
      </c>
      <c r="B21" s="59" t="s">
        <v>82</v>
      </c>
      <c r="C21" s="17" t="s">
        <v>22</v>
      </c>
      <c r="D21" s="17"/>
      <c r="E21" s="14" t="s">
        <v>115</v>
      </c>
      <c r="F21" s="19">
        <v>2</v>
      </c>
      <c r="G21" s="19">
        <v>2</v>
      </c>
      <c r="H21" s="19">
        <f t="shared" si="0"/>
        <v>0</v>
      </c>
      <c r="I21" s="40">
        <v>6395</v>
      </c>
      <c r="J21" s="41">
        <f>H21*I21</f>
        <v>0</v>
      </c>
      <c r="K21" s="40">
        <f t="shared" si="2"/>
        <v>0</v>
      </c>
      <c r="L21" s="40">
        <f t="shared" si="3"/>
        <v>0</v>
      </c>
    </row>
    <row r="22" spans="1:13" x14ac:dyDescent="0.25">
      <c r="A22" s="68">
        <v>42958</v>
      </c>
      <c r="B22" s="61" t="s">
        <v>83</v>
      </c>
      <c r="C22" s="12" t="s">
        <v>23</v>
      </c>
      <c r="D22" s="12"/>
      <c r="E22" s="14" t="s">
        <v>115</v>
      </c>
      <c r="F22" s="14">
        <v>5</v>
      </c>
      <c r="G22" s="14">
        <v>4</v>
      </c>
      <c r="H22" s="14">
        <f t="shared" si="0"/>
        <v>1</v>
      </c>
      <c r="I22" s="41">
        <v>369</v>
      </c>
      <c r="J22" s="41">
        <f t="shared" ref="J22:J30" si="4">H22*I22</f>
        <v>369</v>
      </c>
      <c r="K22" s="41">
        <f t="shared" si="2"/>
        <v>66.42</v>
      </c>
      <c r="L22" s="41">
        <f t="shared" si="3"/>
        <v>435.42</v>
      </c>
    </row>
    <row r="23" spans="1:13" x14ac:dyDescent="0.25">
      <c r="A23" s="68">
        <v>42958</v>
      </c>
      <c r="B23" s="61" t="s">
        <v>84</v>
      </c>
      <c r="C23" s="12" t="s">
        <v>24</v>
      </c>
      <c r="D23" s="12"/>
      <c r="E23" s="14" t="s">
        <v>115</v>
      </c>
      <c r="F23" s="14">
        <v>10</v>
      </c>
      <c r="G23" s="14">
        <v>10</v>
      </c>
      <c r="H23" s="19">
        <f t="shared" si="0"/>
        <v>0</v>
      </c>
      <c r="I23" s="41">
        <v>33</v>
      </c>
      <c r="J23" s="41">
        <f t="shared" si="4"/>
        <v>0</v>
      </c>
      <c r="K23" s="40">
        <f t="shared" si="2"/>
        <v>0</v>
      </c>
      <c r="L23" s="40">
        <f t="shared" si="3"/>
        <v>0</v>
      </c>
    </row>
    <row r="24" spans="1:13" ht="25.5" x14ac:dyDescent="0.25">
      <c r="A24" s="68">
        <v>42958</v>
      </c>
      <c r="B24" s="61" t="s">
        <v>85</v>
      </c>
      <c r="C24" s="12" t="s">
        <v>25</v>
      </c>
      <c r="D24" s="12"/>
      <c r="E24" s="14" t="s">
        <v>115</v>
      </c>
      <c r="F24" s="14">
        <v>1</v>
      </c>
      <c r="G24" s="14">
        <v>1</v>
      </c>
      <c r="H24" s="19">
        <f t="shared" si="0"/>
        <v>0</v>
      </c>
      <c r="I24" s="41">
        <v>6585</v>
      </c>
      <c r="J24" s="41">
        <f t="shared" si="4"/>
        <v>0</v>
      </c>
      <c r="K24" s="40">
        <f t="shared" si="2"/>
        <v>0</v>
      </c>
      <c r="L24" s="40">
        <f t="shared" si="3"/>
        <v>0</v>
      </c>
    </row>
    <row r="25" spans="1:13" x14ac:dyDescent="0.25">
      <c r="A25" s="71">
        <v>43011</v>
      </c>
      <c r="B25" s="65" t="s">
        <v>85</v>
      </c>
      <c r="C25" s="38" t="s">
        <v>56</v>
      </c>
      <c r="D25" s="38"/>
      <c r="E25" s="14" t="s">
        <v>115</v>
      </c>
      <c r="F25" s="37">
        <v>3</v>
      </c>
      <c r="G25" s="37">
        <v>1</v>
      </c>
      <c r="H25" s="14">
        <f t="shared" si="0"/>
        <v>2</v>
      </c>
      <c r="I25" s="43">
        <v>2650</v>
      </c>
      <c r="J25" s="41">
        <f t="shared" si="4"/>
        <v>5300</v>
      </c>
      <c r="K25" s="41">
        <f t="shared" si="2"/>
        <v>954</v>
      </c>
      <c r="L25" s="41">
        <f>J25+K25</f>
        <v>6254</v>
      </c>
    </row>
    <row r="26" spans="1:13" x14ac:dyDescent="0.25">
      <c r="A26" s="71">
        <v>43011</v>
      </c>
      <c r="B26" s="65" t="s">
        <v>86</v>
      </c>
      <c r="C26" s="38" t="s">
        <v>57</v>
      </c>
      <c r="D26" s="38"/>
      <c r="E26" s="14" t="s">
        <v>115</v>
      </c>
      <c r="F26" s="37">
        <v>31</v>
      </c>
      <c r="G26" s="37">
        <v>31</v>
      </c>
      <c r="H26" s="14">
        <f t="shared" si="0"/>
        <v>0</v>
      </c>
      <c r="I26" s="43">
        <v>905</v>
      </c>
      <c r="J26" s="41">
        <f t="shared" si="4"/>
        <v>0</v>
      </c>
      <c r="K26" s="40">
        <f t="shared" si="2"/>
        <v>0</v>
      </c>
      <c r="L26" s="41">
        <f t="shared" si="3"/>
        <v>0</v>
      </c>
    </row>
    <row r="27" spans="1:13" x14ac:dyDescent="0.25">
      <c r="A27" s="71">
        <v>43248</v>
      </c>
      <c r="B27" s="65" t="s">
        <v>185</v>
      </c>
      <c r="C27" s="38" t="s">
        <v>186</v>
      </c>
      <c r="D27" s="38"/>
      <c r="E27" s="14" t="s">
        <v>115</v>
      </c>
      <c r="F27" s="37">
        <v>3</v>
      </c>
      <c r="G27" s="37">
        <v>3</v>
      </c>
      <c r="H27" s="37">
        <f t="shared" si="0"/>
        <v>0</v>
      </c>
      <c r="I27" s="43">
        <v>5512</v>
      </c>
      <c r="J27" s="41">
        <f t="shared" si="4"/>
        <v>0</v>
      </c>
      <c r="K27" s="44">
        <f t="shared" si="2"/>
        <v>0</v>
      </c>
      <c r="L27" s="43">
        <f t="shared" si="3"/>
        <v>0</v>
      </c>
    </row>
    <row r="28" spans="1:13" x14ac:dyDescent="0.25">
      <c r="A28" s="71">
        <v>43248</v>
      </c>
      <c r="B28" s="65" t="s">
        <v>187</v>
      </c>
      <c r="C28" s="38" t="s">
        <v>188</v>
      </c>
      <c r="D28" s="38"/>
      <c r="E28" s="14" t="s">
        <v>115</v>
      </c>
      <c r="F28" s="37">
        <v>1</v>
      </c>
      <c r="G28" s="37">
        <v>1</v>
      </c>
      <c r="H28" s="37">
        <f t="shared" si="0"/>
        <v>0</v>
      </c>
      <c r="I28" s="43">
        <v>6500</v>
      </c>
      <c r="J28" s="41">
        <f t="shared" si="4"/>
        <v>0</v>
      </c>
      <c r="K28" s="41">
        <f t="shared" si="2"/>
        <v>0</v>
      </c>
      <c r="L28" s="43">
        <f t="shared" si="3"/>
        <v>0</v>
      </c>
    </row>
    <row r="29" spans="1:13" x14ac:dyDescent="0.25">
      <c r="A29" s="71">
        <v>43018</v>
      </c>
      <c r="B29" s="65" t="s">
        <v>87</v>
      </c>
      <c r="C29" s="38" t="s">
        <v>58</v>
      </c>
      <c r="D29" s="38"/>
      <c r="E29" s="14" t="s">
        <v>115</v>
      </c>
      <c r="F29" s="37">
        <v>8</v>
      </c>
      <c r="G29" s="37">
        <v>8</v>
      </c>
      <c r="H29" s="37">
        <f t="shared" si="0"/>
        <v>0</v>
      </c>
      <c r="I29" s="43">
        <v>1156</v>
      </c>
      <c r="J29" s="41">
        <f t="shared" si="4"/>
        <v>0</v>
      </c>
      <c r="K29" s="44">
        <f t="shared" si="2"/>
        <v>0</v>
      </c>
      <c r="L29" s="43">
        <f t="shared" si="3"/>
        <v>0</v>
      </c>
    </row>
    <row r="30" spans="1:13" ht="25.5" x14ac:dyDescent="0.25">
      <c r="A30" s="71">
        <v>43008</v>
      </c>
      <c r="B30" s="65" t="s">
        <v>88</v>
      </c>
      <c r="C30" s="38" t="s">
        <v>59</v>
      </c>
      <c r="D30" s="38"/>
      <c r="E30" s="14" t="s">
        <v>115</v>
      </c>
      <c r="F30" s="37">
        <v>8</v>
      </c>
      <c r="G30" s="37">
        <v>8</v>
      </c>
      <c r="H30" s="37">
        <f t="shared" si="0"/>
        <v>0</v>
      </c>
      <c r="I30" s="43">
        <v>7595</v>
      </c>
      <c r="J30" s="41">
        <f t="shared" si="4"/>
        <v>0</v>
      </c>
      <c r="K30" s="41">
        <f t="shared" si="2"/>
        <v>0</v>
      </c>
      <c r="L30" s="43">
        <f t="shared" si="3"/>
        <v>0</v>
      </c>
    </row>
    <row r="31" spans="1:13" x14ac:dyDescent="0.25">
      <c r="A31" s="71">
        <v>43008</v>
      </c>
      <c r="B31" s="65" t="s">
        <v>89</v>
      </c>
      <c r="C31" s="38" t="s">
        <v>60</v>
      </c>
      <c r="D31" s="34"/>
      <c r="E31" s="14" t="s">
        <v>115</v>
      </c>
      <c r="F31" s="49">
        <v>3</v>
      </c>
      <c r="G31" s="49">
        <v>3</v>
      </c>
      <c r="H31" s="37">
        <f t="shared" ref="H31:H38" si="5">F31-G31</f>
        <v>0</v>
      </c>
      <c r="I31" s="50">
        <v>1966</v>
      </c>
      <c r="J31" s="43">
        <f>H31*I31</f>
        <v>0</v>
      </c>
      <c r="K31" s="43">
        <f t="shared" ref="K31:K59" si="6">J31*18%</f>
        <v>0</v>
      </c>
      <c r="L31" s="43">
        <f t="shared" ref="L31:L59" si="7">J31+K31</f>
        <v>0</v>
      </c>
    </row>
    <row r="32" spans="1:13" ht="25.5" x14ac:dyDescent="0.25">
      <c r="A32" s="68">
        <v>42958</v>
      </c>
      <c r="B32" s="61" t="s">
        <v>77</v>
      </c>
      <c r="C32" s="12" t="s">
        <v>19</v>
      </c>
      <c r="D32" s="12"/>
      <c r="E32" s="14" t="s">
        <v>115</v>
      </c>
      <c r="F32" s="14">
        <v>6</v>
      </c>
      <c r="G32" s="14">
        <v>1</v>
      </c>
      <c r="H32" s="19">
        <f t="shared" si="5"/>
        <v>5</v>
      </c>
      <c r="I32" s="41">
        <v>55.82</v>
      </c>
      <c r="J32" s="40">
        <f>H32*I32</f>
        <v>279.10000000000002</v>
      </c>
      <c r="K32" s="40">
        <f t="shared" si="6"/>
        <v>50.238</v>
      </c>
      <c r="L32" s="40">
        <f t="shared" si="7"/>
        <v>329.33800000000002</v>
      </c>
    </row>
    <row r="33" spans="1:14" x14ac:dyDescent="0.25">
      <c r="A33" s="68">
        <v>42958</v>
      </c>
      <c r="B33" s="63" t="s">
        <v>81</v>
      </c>
      <c r="C33" s="33" t="s">
        <v>20</v>
      </c>
      <c r="D33" s="33"/>
      <c r="E33" s="37" t="s">
        <v>115</v>
      </c>
      <c r="F33" s="28">
        <v>4</v>
      </c>
      <c r="G33" s="28">
        <v>1</v>
      </c>
      <c r="H33" s="28">
        <f t="shared" si="5"/>
        <v>3</v>
      </c>
      <c r="I33" s="44">
        <v>254</v>
      </c>
      <c r="J33" s="44">
        <f>H33*I33</f>
        <v>762</v>
      </c>
      <c r="K33" s="44">
        <f t="shared" si="6"/>
        <v>137.16</v>
      </c>
      <c r="L33" s="40">
        <f t="shared" si="7"/>
        <v>899.16</v>
      </c>
    </row>
    <row r="34" spans="1:14" x14ac:dyDescent="0.25">
      <c r="A34" s="68">
        <v>43217</v>
      </c>
      <c r="B34" s="63" t="s">
        <v>130</v>
      </c>
      <c r="C34" s="12" t="s">
        <v>131</v>
      </c>
      <c r="D34" s="12"/>
      <c r="E34" s="14" t="s">
        <v>115</v>
      </c>
      <c r="F34" s="14">
        <v>60</v>
      </c>
      <c r="G34" s="14">
        <v>0</v>
      </c>
      <c r="H34" s="14">
        <f t="shared" si="5"/>
        <v>60</v>
      </c>
      <c r="I34" s="41"/>
      <c r="J34" s="41"/>
      <c r="K34" s="41"/>
      <c r="L34" s="40"/>
    </row>
    <row r="35" spans="1:14" ht="20.25" customHeight="1" x14ac:dyDescent="0.25">
      <c r="A35" s="68">
        <v>42958</v>
      </c>
      <c r="B35" s="61" t="s">
        <v>74</v>
      </c>
      <c r="C35" s="12" t="s">
        <v>16</v>
      </c>
      <c r="D35" s="17"/>
      <c r="E35" s="19" t="s">
        <v>115</v>
      </c>
      <c r="F35" s="19">
        <v>200</v>
      </c>
      <c r="G35" s="19">
        <v>48</v>
      </c>
      <c r="H35" s="19">
        <f>F35-G35</f>
        <v>152</v>
      </c>
      <c r="I35" s="40">
        <v>7</v>
      </c>
      <c r="J35" s="40">
        <f t="shared" ref="J35:J37" si="8">H35*I35</f>
        <v>1064</v>
      </c>
      <c r="K35" s="40">
        <f t="shared" si="6"/>
        <v>191.51999999999998</v>
      </c>
      <c r="L35" s="40">
        <f t="shared" si="7"/>
        <v>1255.52</v>
      </c>
    </row>
    <row r="36" spans="1:14" ht="18" customHeight="1" x14ac:dyDescent="0.25">
      <c r="A36" s="69">
        <v>43047</v>
      </c>
      <c r="B36" s="61" t="s">
        <v>75</v>
      </c>
      <c r="C36" s="12" t="s">
        <v>17</v>
      </c>
      <c r="D36" s="12"/>
      <c r="E36" s="14" t="s">
        <v>115</v>
      </c>
      <c r="F36" s="14">
        <v>1</v>
      </c>
      <c r="G36" s="14">
        <v>0</v>
      </c>
      <c r="H36" s="19">
        <f t="shared" si="5"/>
        <v>1</v>
      </c>
      <c r="I36" s="41">
        <v>2298.08</v>
      </c>
      <c r="J36" s="40">
        <f t="shared" si="8"/>
        <v>2298.08</v>
      </c>
      <c r="K36" s="40">
        <f t="shared" si="6"/>
        <v>413.65439999999995</v>
      </c>
      <c r="L36" s="40">
        <f t="shared" si="7"/>
        <v>2711.7343999999998</v>
      </c>
      <c r="M36" s="4"/>
      <c r="N36" s="4"/>
    </row>
    <row r="37" spans="1:14" ht="27" customHeight="1" x14ac:dyDescent="0.25">
      <c r="A37" s="68">
        <v>42958</v>
      </c>
      <c r="B37" s="61" t="s">
        <v>76</v>
      </c>
      <c r="C37" s="12" t="s">
        <v>18</v>
      </c>
      <c r="D37" s="12"/>
      <c r="E37" s="14" t="s">
        <v>115</v>
      </c>
      <c r="F37" s="14">
        <v>40</v>
      </c>
      <c r="G37" s="14">
        <v>4</v>
      </c>
      <c r="H37" s="19">
        <f t="shared" si="5"/>
        <v>36</v>
      </c>
      <c r="I37" s="41">
        <v>55.45</v>
      </c>
      <c r="J37" s="40">
        <f t="shared" si="8"/>
        <v>1996.2</v>
      </c>
      <c r="K37" s="40">
        <f t="shared" si="6"/>
        <v>359.31599999999997</v>
      </c>
      <c r="L37" s="40">
        <f t="shared" si="7"/>
        <v>2355.5160000000001</v>
      </c>
      <c r="M37" s="4"/>
      <c r="N37" s="4"/>
    </row>
    <row r="38" spans="1:14" x14ac:dyDescent="0.25">
      <c r="A38" s="68">
        <v>42958</v>
      </c>
      <c r="B38" s="59" t="s">
        <v>90</v>
      </c>
      <c r="C38" s="17" t="s">
        <v>26</v>
      </c>
      <c r="D38" s="18"/>
      <c r="E38" s="14" t="s">
        <v>115</v>
      </c>
      <c r="F38" s="19">
        <v>10</v>
      </c>
      <c r="G38" s="19">
        <v>1</v>
      </c>
      <c r="H38" s="19">
        <f t="shared" si="5"/>
        <v>9</v>
      </c>
      <c r="I38" s="40">
        <v>38</v>
      </c>
      <c r="J38" s="40">
        <f>H38*I38</f>
        <v>342</v>
      </c>
      <c r="K38" s="40">
        <f t="shared" si="6"/>
        <v>61.559999999999995</v>
      </c>
      <c r="L38" s="40">
        <f t="shared" si="7"/>
        <v>403.56</v>
      </c>
      <c r="M38" s="4"/>
      <c r="N38" s="4"/>
    </row>
    <row r="39" spans="1:14" x14ac:dyDescent="0.25">
      <c r="A39" s="7"/>
      <c r="B39" s="66"/>
      <c r="C39" s="6" t="s">
        <v>51</v>
      </c>
      <c r="D39" s="10" t="s">
        <v>52</v>
      </c>
      <c r="E39" s="6"/>
      <c r="F39" s="6"/>
      <c r="G39" s="6"/>
      <c r="H39" s="27"/>
      <c r="I39" s="45"/>
      <c r="J39" s="42"/>
      <c r="K39" s="42"/>
      <c r="L39" s="42"/>
      <c r="M39" s="4"/>
      <c r="N39" s="4"/>
    </row>
    <row r="40" spans="1:14" x14ac:dyDescent="0.25">
      <c r="A40" s="72"/>
      <c r="B40" s="61"/>
      <c r="F40" s="14"/>
      <c r="G40" s="14"/>
      <c r="H40" s="19"/>
      <c r="I40" s="41"/>
      <c r="J40" s="40"/>
      <c r="K40" s="40"/>
      <c r="L40" s="40"/>
      <c r="M40" s="4"/>
      <c r="N40" s="4"/>
    </row>
    <row r="41" spans="1:14" x14ac:dyDescent="0.25">
      <c r="A41" s="69">
        <v>43217</v>
      </c>
      <c r="B41" s="61"/>
      <c r="C41" s="81" t="s">
        <v>120</v>
      </c>
      <c r="D41" s="82"/>
      <c r="E41" s="14"/>
      <c r="F41" s="14"/>
      <c r="G41" s="14"/>
      <c r="H41" s="19"/>
      <c r="I41" s="41"/>
      <c r="J41" s="40"/>
      <c r="K41" s="40"/>
      <c r="L41" s="40"/>
      <c r="M41" s="4"/>
      <c r="N41" s="4"/>
    </row>
    <row r="42" spans="1:14" x14ac:dyDescent="0.25">
      <c r="A42" s="69">
        <v>43217</v>
      </c>
      <c r="B42" s="61" t="s">
        <v>145</v>
      </c>
      <c r="C42" s="81" t="s">
        <v>121</v>
      </c>
      <c r="D42" s="82"/>
      <c r="E42" s="14" t="s">
        <v>115</v>
      </c>
      <c r="F42" s="14">
        <v>2</v>
      </c>
      <c r="G42" s="14">
        <v>0</v>
      </c>
      <c r="H42" s="19">
        <f t="shared" si="0"/>
        <v>2</v>
      </c>
      <c r="I42" s="41">
        <v>1800</v>
      </c>
      <c r="J42" s="40">
        <f t="shared" ref="J42:J63" si="9">H42*I42</f>
        <v>3600</v>
      </c>
      <c r="K42" s="40">
        <f t="shared" si="6"/>
        <v>648</v>
      </c>
      <c r="L42" s="40">
        <f t="shared" si="7"/>
        <v>4248</v>
      </c>
      <c r="M42" s="4"/>
      <c r="N42" s="4"/>
    </row>
    <row r="43" spans="1:14" x14ac:dyDescent="0.25">
      <c r="A43" s="69">
        <v>43217</v>
      </c>
      <c r="B43" s="61" t="s">
        <v>143</v>
      </c>
      <c r="C43" s="81" t="s">
        <v>117</v>
      </c>
      <c r="D43" s="82"/>
      <c r="E43" s="14" t="s">
        <v>115</v>
      </c>
      <c r="F43" s="14">
        <v>1</v>
      </c>
      <c r="G43" s="14">
        <v>0</v>
      </c>
      <c r="H43" s="19">
        <f t="shared" si="0"/>
        <v>1</v>
      </c>
      <c r="I43" s="41">
        <v>1800</v>
      </c>
      <c r="J43" s="40">
        <f t="shared" si="9"/>
        <v>1800</v>
      </c>
      <c r="K43" s="40">
        <f t="shared" si="6"/>
        <v>324</v>
      </c>
      <c r="L43" s="40">
        <f t="shared" si="7"/>
        <v>2124</v>
      </c>
      <c r="M43" s="4"/>
      <c r="N43" s="4"/>
    </row>
    <row r="44" spans="1:14" x14ac:dyDescent="0.25">
      <c r="A44" s="69">
        <v>43217</v>
      </c>
      <c r="B44" s="61" t="s">
        <v>144</v>
      </c>
      <c r="C44" s="81" t="s">
        <v>118</v>
      </c>
      <c r="D44" s="82"/>
      <c r="E44" s="14" t="s">
        <v>115</v>
      </c>
      <c r="F44" s="14">
        <v>1</v>
      </c>
      <c r="G44" s="14">
        <v>1</v>
      </c>
      <c r="H44" s="19">
        <f t="shared" si="0"/>
        <v>0</v>
      </c>
      <c r="I44" s="41">
        <v>1800</v>
      </c>
      <c r="J44" s="40">
        <f t="shared" si="9"/>
        <v>0</v>
      </c>
      <c r="K44" s="40">
        <f t="shared" si="6"/>
        <v>0</v>
      </c>
      <c r="L44" s="40">
        <f t="shared" si="7"/>
        <v>0</v>
      </c>
      <c r="M44" s="4"/>
      <c r="N44" s="4"/>
    </row>
    <row r="45" spans="1:14" x14ac:dyDescent="0.25">
      <c r="A45" s="69">
        <v>43217</v>
      </c>
      <c r="B45" s="61" t="s">
        <v>142</v>
      </c>
      <c r="C45" s="81" t="s">
        <v>119</v>
      </c>
      <c r="D45" s="82"/>
      <c r="E45" s="14" t="s">
        <v>115</v>
      </c>
      <c r="F45" s="14">
        <v>1</v>
      </c>
      <c r="G45" s="14">
        <v>0</v>
      </c>
      <c r="H45" s="19">
        <f t="shared" si="0"/>
        <v>1</v>
      </c>
      <c r="I45" s="41">
        <v>1800</v>
      </c>
      <c r="J45" s="40">
        <f t="shared" si="9"/>
        <v>1800</v>
      </c>
      <c r="K45" s="40">
        <f t="shared" si="6"/>
        <v>324</v>
      </c>
      <c r="L45" s="40">
        <f t="shared" si="7"/>
        <v>2124</v>
      </c>
      <c r="M45" s="4"/>
      <c r="N45" s="4"/>
    </row>
    <row r="46" spans="1:14" x14ac:dyDescent="0.25">
      <c r="A46" s="72"/>
      <c r="B46" s="61"/>
      <c r="C46" s="82"/>
      <c r="D46" s="82"/>
      <c r="E46" s="14"/>
      <c r="F46" s="14"/>
      <c r="G46" s="14"/>
      <c r="H46" s="19"/>
      <c r="I46" s="41"/>
      <c r="J46" s="40"/>
      <c r="K46" s="40"/>
      <c r="L46" s="40"/>
      <c r="M46" s="4"/>
      <c r="N46" s="4"/>
    </row>
    <row r="47" spans="1:14" x14ac:dyDescent="0.25">
      <c r="A47" s="72"/>
      <c r="B47" s="61"/>
      <c r="C47" s="81" t="s">
        <v>122</v>
      </c>
      <c r="D47" s="82"/>
      <c r="E47" s="14"/>
      <c r="F47" s="14"/>
      <c r="G47" s="14"/>
      <c r="H47" s="19"/>
      <c r="I47" s="41"/>
      <c r="J47" s="40"/>
      <c r="K47" s="40"/>
      <c r="L47" s="40"/>
      <c r="M47" s="4"/>
      <c r="N47" s="4"/>
    </row>
    <row r="48" spans="1:14" x14ac:dyDescent="0.25">
      <c r="A48" s="69">
        <v>43217</v>
      </c>
      <c r="B48" s="61" t="s">
        <v>141</v>
      </c>
      <c r="C48" s="81" t="s">
        <v>116</v>
      </c>
      <c r="D48" s="82"/>
      <c r="E48" s="14" t="s">
        <v>115</v>
      </c>
      <c r="F48" s="14">
        <v>2</v>
      </c>
      <c r="G48" s="14">
        <v>1</v>
      </c>
      <c r="H48" s="19">
        <f t="shared" si="0"/>
        <v>1</v>
      </c>
      <c r="I48" s="41">
        <v>5900</v>
      </c>
      <c r="J48" s="40">
        <f t="shared" si="9"/>
        <v>5900</v>
      </c>
      <c r="K48" s="40">
        <f t="shared" si="6"/>
        <v>1062</v>
      </c>
      <c r="L48" s="40">
        <f t="shared" si="7"/>
        <v>6962</v>
      </c>
      <c r="M48" s="4"/>
      <c r="N48" s="4"/>
    </row>
    <row r="49" spans="1:14" x14ac:dyDescent="0.25">
      <c r="A49" s="69">
        <v>43217</v>
      </c>
      <c r="B49" s="61" t="s">
        <v>140</v>
      </c>
      <c r="C49" s="81" t="s">
        <v>117</v>
      </c>
      <c r="D49" s="82"/>
      <c r="E49" s="14" t="s">
        <v>115</v>
      </c>
      <c r="F49" s="14">
        <v>2</v>
      </c>
      <c r="G49" s="14">
        <v>1</v>
      </c>
      <c r="H49" s="19">
        <f t="shared" si="0"/>
        <v>1</v>
      </c>
      <c r="I49" s="41">
        <v>5900</v>
      </c>
      <c r="J49" s="40">
        <f t="shared" si="9"/>
        <v>5900</v>
      </c>
      <c r="K49" s="40">
        <f t="shared" si="6"/>
        <v>1062</v>
      </c>
      <c r="L49" s="40">
        <f t="shared" si="7"/>
        <v>6962</v>
      </c>
      <c r="M49" s="4"/>
      <c r="N49" s="4"/>
    </row>
    <row r="50" spans="1:14" x14ac:dyDescent="0.25">
      <c r="A50" s="69">
        <v>43217</v>
      </c>
      <c r="B50" s="61" t="s">
        <v>139</v>
      </c>
      <c r="C50" s="81" t="s">
        <v>118</v>
      </c>
      <c r="D50" s="82"/>
      <c r="E50" s="14" t="s">
        <v>115</v>
      </c>
      <c r="F50" s="14">
        <v>2</v>
      </c>
      <c r="G50" s="14">
        <v>1</v>
      </c>
      <c r="H50" s="19">
        <f t="shared" si="0"/>
        <v>1</v>
      </c>
      <c r="I50" s="41">
        <v>5900</v>
      </c>
      <c r="J50" s="40">
        <f t="shared" si="9"/>
        <v>5900</v>
      </c>
      <c r="K50" s="40">
        <f t="shared" si="6"/>
        <v>1062</v>
      </c>
      <c r="L50" s="40">
        <f t="shared" si="7"/>
        <v>6962</v>
      </c>
      <c r="M50" s="4"/>
      <c r="N50" s="4"/>
    </row>
    <row r="51" spans="1:14" x14ac:dyDescent="0.25">
      <c r="A51" s="69">
        <v>43217</v>
      </c>
      <c r="B51" s="61" t="s">
        <v>138</v>
      </c>
      <c r="C51" s="81" t="s">
        <v>119</v>
      </c>
      <c r="D51" s="82"/>
      <c r="E51" s="14" t="s">
        <v>115</v>
      </c>
      <c r="F51" s="14">
        <v>2</v>
      </c>
      <c r="G51" s="14">
        <v>0</v>
      </c>
      <c r="H51" s="19">
        <f t="shared" si="0"/>
        <v>2</v>
      </c>
      <c r="I51" s="41">
        <v>5900</v>
      </c>
      <c r="J51" s="40">
        <f t="shared" si="9"/>
        <v>11800</v>
      </c>
      <c r="K51" s="40">
        <f t="shared" si="6"/>
        <v>2124</v>
      </c>
      <c r="L51" s="40">
        <f t="shared" si="7"/>
        <v>13924</v>
      </c>
      <c r="M51" s="4"/>
      <c r="N51" s="4"/>
    </row>
    <row r="52" spans="1:14" x14ac:dyDescent="0.25">
      <c r="A52" s="72"/>
      <c r="B52" s="61"/>
      <c r="C52" s="82"/>
      <c r="D52" s="82"/>
      <c r="E52" s="14"/>
      <c r="F52" s="14"/>
      <c r="G52" s="14"/>
      <c r="H52" s="19"/>
      <c r="I52" s="41"/>
      <c r="J52" s="40"/>
      <c r="K52" s="40"/>
      <c r="L52" s="40"/>
      <c r="M52" s="4"/>
      <c r="N52" s="4"/>
    </row>
    <row r="53" spans="1:14" x14ac:dyDescent="0.25">
      <c r="A53" s="72"/>
      <c r="B53" s="61"/>
      <c r="C53" s="81" t="s">
        <v>123</v>
      </c>
      <c r="D53" s="82"/>
      <c r="E53" s="14"/>
      <c r="F53" s="14"/>
      <c r="G53" s="14"/>
      <c r="H53" s="19"/>
      <c r="I53" s="41"/>
      <c r="J53" s="40"/>
      <c r="K53" s="40"/>
      <c r="L53" s="40"/>
      <c r="M53" s="4"/>
      <c r="N53" s="4"/>
    </row>
    <row r="54" spans="1:14" x14ac:dyDescent="0.25">
      <c r="A54" s="69">
        <v>43217</v>
      </c>
      <c r="B54" s="61" t="s">
        <v>137</v>
      </c>
      <c r="C54" s="81" t="s">
        <v>121</v>
      </c>
      <c r="D54" s="82"/>
      <c r="E54" s="14" t="s">
        <v>115</v>
      </c>
      <c r="F54" s="14">
        <v>1</v>
      </c>
      <c r="G54" s="14">
        <v>0</v>
      </c>
      <c r="H54" s="19">
        <f t="shared" si="0"/>
        <v>1</v>
      </c>
      <c r="I54" s="41">
        <v>1200</v>
      </c>
      <c r="J54" s="40">
        <f t="shared" si="9"/>
        <v>1200</v>
      </c>
      <c r="K54" s="40">
        <f t="shared" si="6"/>
        <v>216</v>
      </c>
      <c r="L54" s="40">
        <f t="shared" si="7"/>
        <v>1416</v>
      </c>
      <c r="M54" s="4"/>
      <c r="N54" s="4"/>
    </row>
    <row r="55" spans="1:14" x14ac:dyDescent="0.25">
      <c r="A55" s="69">
        <v>43217</v>
      </c>
      <c r="B55" s="61" t="s">
        <v>136</v>
      </c>
      <c r="C55" s="81" t="s">
        <v>124</v>
      </c>
      <c r="D55" s="82"/>
      <c r="E55" s="14" t="s">
        <v>115</v>
      </c>
      <c r="F55" s="14">
        <v>3</v>
      </c>
      <c r="G55" s="14">
        <v>0</v>
      </c>
      <c r="H55" s="19">
        <f t="shared" si="0"/>
        <v>3</v>
      </c>
      <c r="I55" s="41">
        <v>1200</v>
      </c>
      <c r="J55" s="40">
        <f t="shared" si="9"/>
        <v>3600</v>
      </c>
      <c r="K55" s="40">
        <f t="shared" si="6"/>
        <v>648</v>
      </c>
      <c r="L55" s="40">
        <f t="shared" si="7"/>
        <v>4248</v>
      </c>
      <c r="M55" s="4"/>
      <c r="N55" s="4"/>
    </row>
    <row r="56" spans="1:14" x14ac:dyDescent="0.25">
      <c r="A56" s="72"/>
      <c r="B56" s="61"/>
      <c r="C56" s="82"/>
      <c r="D56" s="82"/>
      <c r="E56" s="14"/>
      <c r="F56" s="14"/>
      <c r="G56" s="14"/>
      <c r="H56" s="19"/>
      <c r="I56" s="41"/>
      <c r="J56" s="40"/>
      <c r="K56" s="40"/>
      <c r="L56" s="40"/>
      <c r="M56" s="4"/>
      <c r="N56" s="4"/>
    </row>
    <row r="57" spans="1:14" x14ac:dyDescent="0.25">
      <c r="A57" s="72"/>
      <c r="B57" s="61"/>
      <c r="C57" s="81" t="s">
        <v>127</v>
      </c>
      <c r="D57" s="82"/>
      <c r="E57" s="14"/>
      <c r="F57" s="14"/>
      <c r="G57" s="14"/>
      <c r="H57" s="19"/>
      <c r="I57" s="41"/>
      <c r="J57" s="40"/>
      <c r="K57" s="40"/>
      <c r="L57" s="40"/>
      <c r="M57" s="4"/>
      <c r="N57" s="4"/>
    </row>
    <row r="58" spans="1:14" x14ac:dyDescent="0.25">
      <c r="A58" s="69">
        <v>43217</v>
      </c>
      <c r="B58" s="61" t="s">
        <v>135</v>
      </c>
      <c r="C58" s="81" t="s">
        <v>121</v>
      </c>
      <c r="D58" s="82"/>
      <c r="E58" s="14" t="s">
        <v>115</v>
      </c>
      <c r="F58" s="14">
        <v>2</v>
      </c>
      <c r="G58" s="14">
        <v>1</v>
      </c>
      <c r="H58" s="19">
        <f t="shared" si="0"/>
        <v>1</v>
      </c>
      <c r="I58" s="41">
        <v>1570</v>
      </c>
      <c r="J58" s="40">
        <f t="shared" si="9"/>
        <v>1570</v>
      </c>
      <c r="K58" s="40">
        <f t="shared" si="6"/>
        <v>282.59999999999997</v>
      </c>
      <c r="L58" s="40">
        <f t="shared" si="7"/>
        <v>1852.6</v>
      </c>
      <c r="M58" s="4"/>
      <c r="N58" s="4"/>
    </row>
    <row r="59" spans="1:14" x14ac:dyDescent="0.25">
      <c r="A59" s="69">
        <v>43217</v>
      </c>
      <c r="B59" s="61" t="s">
        <v>134</v>
      </c>
      <c r="C59" s="81" t="s">
        <v>125</v>
      </c>
      <c r="D59" s="82"/>
      <c r="E59" s="14" t="s">
        <v>115</v>
      </c>
      <c r="F59" s="14">
        <v>2</v>
      </c>
      <c r="G59" s="14">
        <v>0</v>
      </c>
      <c r="H59" s="19">
        <f t="shared" si="0"/>
        <v>2</v>
      </c>
      <c r="I59" s="41">
        <v>1840</v>
      </c>
      <c r="J59" s="40">
        <f t="shared" si="9"/>
        <v>3680</v>
      </c>
      <c r="K59" s="40">
        <f t="shared" si="6"/>
        <v>662.4</v>
      </c>
      <c r="L59" s="40">
        <f t="shared" si="7"/>
        <v>4342.3999999999996</v>
      </c>
      <c r="M59" s="4"/>
      <c r="N59" s="4"/>
    </row>
    <row r="60" spans="1:14" x14ac:dyDescent="0.25">
      <c r="A60" s="72"/>
      <c r="B60" s="61"/>
      <c r="C60" s="82"/>
      <c r="D60" s="82"/>
      <c r="E60" s="14"/>
      <c r="F60" s="14"/>
      <c r="G60" s="14"/>
      <c r="H60" s="19"/>
      <c r="I60" s="41"/>
      <c r="J60" s="40"/>
      <c r="K60" s="40"/>
      <c r="L60" s="40"/>
      <c r="M60" s="4"/>
      <c r="N60" s="4"/>
    </row>
    <row r="61" spans="1:14" x14ac:dyDescent="0.25">
      <c r="A61" s="72"/>
      <c r="B61" s="61"/>
      <c r="C61" s="81" t="s">
        <v>126</v>
      </c>
      <c r="D61" s="82"/>
      <c r="E61" s="14"/>
      <c r="F61" s="14"/>
      <c r="G61" s="14"/>
      <c r="H61" s="19"/>
      <c r="I61" s="41"/>
      <c r="J61" s="40"/>
      <c r="K61" s="40"/>
      <c r="L61" s="40"/>
      <c r="M61" s="4"/>
      <c r="N61" s="4"/>
    </row>
    <row r="62" spans="1:14" x14ac:dyDescent="0.25">
      <c r="A62" s="69">
        <v>43217</v>
      </c>
      <c r="B62" s="61" t="s">
        <v>133</v>
      </c>
      <c r="C62" s="81" t="s">
        <v>121</v>
      </c>
      <c r="D62" s="82"/>
      <c r="E62" s="14" t="s">
        <v>115</v>
      </c>
      <c r="F62" s="14">
        <v>2</v>
      </c>
      <c r="G62" s="14">
        <v>1</v>
      </c>
      <c r="H62" s="19">
        <f t="shared" si="0"/>
        <v>1</v>
      </c>
      <c r="I62" s="41">
        <v>1800</v>
      </c>
      <c r="J62" s="40">
        <f t="shared" si="9"/>
        <v>1800</v>
      </c>
      <c r="K62" s="40">
        <f t="shared" ref="K62:K63" si="10">J62*18%</f>
        <v>324</v>
      </c>
      <c r="L62" s="40">
        <f t="shared" ref="L62:L119" si="11">J62+K62</f>
        <v>2124</v>
      </c>
      <c r="M62" s="4"/>
      <c r="N62" s="4"/>
    </row>
    <row r="63" spans="1:14" x14ac:dyDescent="0.25">
      <c r="A63" s="69">
        <v>43217</v>
      </c>
      <c r="B63" s="61" t="s">
        <v>132</v>
      </c>
      <c r="C63" s="81" t="s">
        <v>125</v>
      </c>
      <c r="D63" s="82"/>
      <c r="E63" s="14" t="s">
        <v>115</v>
      </c>
      <c r="F63" s="14">
        <v>2</v>
      </c>
      <c r="G63" s="14">
        <v>1</v>
      </c>
      <c r="H63" s="19">
        <f t="shared" si="0"/>
        <v>1</v>
      </c>
      <c r="I63" s="41">
        <v>1800</v>
      </c>
      <c r="J63" s="40">
        <f t="shared" si="9"/>
        <v>1800</v>
      </c>
      <c r="K63" s="40">
        <f t="shared" si="10"/>
        <v>324</v>
      </c>
      <c r="L63" s="40">
        <f t="shared" si="11"/>
        <v>2124</v>
      </c>
      <c r="M63" s="4"/>
      <c r="N63" s="4"/>
    </row>
    <row r="64" spans="1:14" x14ac:dyDescent="0.25">
      <c r="A64" s="72"/>
      <c r="B64" s="61"/>
      <c r="C64" s="81"/>
      <c r="D64" s="82"/>
      <c r="E64" s="14"/>
      <c r="F64" s="14"/>
      <c r="G64" s="14"/>
      <c r="H64" s="19"/>
      <c r="I64" s="41"/>
      <c r="J64" s="40"/>
      <c r="K64" s="40"/>
      <c r="L64" s="40"/>
      <c r="M64" s="4"/>
      <c r="N64" s="4"/>
    </row>
    <row r="65" spans="1:14" x14ac:dyDescent="0.25">
      <c r="A65" s="72"/>
      <c r="B65" s="61"/>
      <c r="C65" s="12"/>
      <c r="D65" s="13"/>
      <c r="E65" s="14"/>
      <c r="F65" s="14"/>
      <c r="G65" s="14"/>
      <c r="H65" s="19"/>
      <c r="I65" s="41"/>
      <c r="J65" s="40"/>
      <c r="K65" s="40"/>
      <c r="L65" s="40"/>
      <c r="M65" s="4"/>
      <c r="N65" s="4"/>
    </row>
    <row r="66" spans="1:14" x14ac:dyDescent="0.25">
      <c r="A66" s="69">
        <v>43047</v>
      </c>
      <c r="B66" s="61" t="s">
        <v>91</v>
      </c>
      <c r="C66" s="12" t="s">
        <v>27</v>
      </c>
      <c r="D66" s="13"/>
      <c r="E66" s="14" t="s">
        <v>115</v>
      </c>
      <c r="F66" s="14">
        <v>1</v>
      </c>
      <c r="G66" s="14">
        <v>0</v>
      </c>
      <c r="H66" s="19">
        <f t="shared" si="0"/>
        <v>1</v>
      </c>
      <c r="I66" s="41">
        <v>1835</v>
      </c>
      <c r="J66" s="40">
        <f t="shared" ref="J66:J119" si="12">H66*I66</f>
        <v>1835</v>
      </c>
      <c r="K66" s="40">
        <f t="shared" si="2"/>
        <v>330.3</v>
      </c>
      <c r="L66" s="40">
        <f t="shared" si="11"/>
        <v>2165.3000000000002</v>
      </c>
      <c r="M66" s="4"/>
      <c r="N66" s="4"/>
    </row>
    <row r="67" spans="1:14" x14ac:dyDescent="0.25">
      <c r="A67" s="69">
        <v>43047</v>
      </c>
      <c r="B67" s="61" t="s">
        <v>92</v>
      </c>
      <c r="C67" s="12" t="s">
        <v>28</v>
      </c>
      <c r="D67" s="13"/>
      <c r="E67" s="14" t="s">
        <v>115</v>
      </c>
      <c r="F67" s="14">
        <v>2</v>
      </c>
      <c r="G67" s="14">
        <v>1</v>
      </c>
      <c r="H67" s="19">
        <f t="shared" si="0"/>
        <v>1</v>
      </c>
      <c r="I67" s="41">
        <v>1588</v>
      </c>
      <c r="J67" s="40">
        <f t="shared" si="12"/>
        <v>1588</v>
      </c>
      <c r="K67" s="40">
        <f t="shared" si="2"/>
        <v>285.83999999999997</v>
      </c>
      <c r="L67" s="40">
        <f t="shared" si="11"/>
        <v>1873.84</v>
      </c>
      <c r="M67" s="4"/>
      <c r="N67" s="4"/>
    </row>
    <row r="68" spans="1:14" x14ac:dyDescent="0.25">
      <c r="A68" s="72"/>
      <c r="B68" s="61"/>
      <c r="C68" s="12" t="s">
        <v>29</v>
      </c>
      <c r="D68" s="13"/>
      <c r="E68" s="14"/>
      <c r="F68" s="13"/>
      <c r="G68" s="14"/>
      <c r="H68" s="19"/>
      <c r="I68" s="41"/>
      <c r="J68" s="40"/>
      <c r="K68" s="40"/>
      <c r="L68" s="40"/>
      <c r="M68" s="4"/>
      <c r="N68" s="4"/>
    </row>
    <row r="69" spans="1:14" x14ac:dyDescent="0.25">
      <c r="A69" s="69">
        <v>43047</v>
      </c>
      <c r="B69" s="61" t="s">
        <v>93</v>
      </c>
      <c r="C69" s="12" t="s">
        <v>28</v>
      </c>
      <c r="D69" s="13"/>
      <c r="E69" s="14" t="s">
        <v>115</v>
      </c>
      <c r="F69" s="14">
        <v>1</v>
      </c>
      <c r="G69" s="14">
        <v>0</v>
      </c>
      <c r="H69" s="19">
        <f t="shared" si="0"/>
        <v>1</v>
      </c>
      <c r="I69" s="41">
        <v>2100</v>
      </c>
      <c r="J69" s="40">
        <f t="shared" si="12"/>
        <v>2100</v>
      </c>
      <c r="K69" s="40">
        <f t="shared" si="2"/>
        <v>378</v>
      </c>
      <c r="L69" s="40">
        <f t="shared" si="11"/>
        <v>2478</v>
      </c>
      <c r="M69" s="4"/>
      <c r="N69" s="4"/>
    </row>
    <row r="70" spans="1:14" x14ac:dyDescent="0.25">
      <c r="A70" s="72"/>
      <c r="B70" s="61"/>
      <c r="C70" s="12" t="s">
        <v>30</v>
      </c>
      <c r="D70" s="13"/>
      <c r="E70" s="14"/>
      <c r="F70" s="14"/>
      <c r="G70" s="14"/>
      <c r="H70" s="19"/>
      <c r="I70" s="41"/>
      <c r="J70" s="40"/>
      <c r="K70" s="40"/>
      <c r="L70" s="40"/>
      <c r="M70" s="4"/>
      <c r="N70" s="4"/>
    </row>
    <row r="71" spans="1:14" x14ac:dyDescent="0.25">
      <c r="A71" s="69">
        <v>43047</v>
      </c>
      <c r="B71" s="61" t="s">
        <v>95</v>
      </c>
      <c r="C71" s="12" t="s">
        <v>28</v>
      </c>
      <c r="D71" s="13"/>
      <c r="E71" s="14" t="s">
        <v>115</v>
      </c>
      <c r="F71" s="14">
        <v>1</v>
      </c>
      <c r="G71" s="14">
        <v>0</v>
      </c>
      <c r="H71" s="19">
        <f t="shared" si="0"/>
        <v>1</v>
      </c>
      <c r="I71" s="41">
        <v>12475</v>
      </c>
      <c r="J71" s="41">
        <v>12475</v>
      </c>
      <c r="K71" s="40">
        <f t="shared" si="2"/>
        <v>2245.5</v>
      </c>
      <c r="L71" s="40">
        <f t="shared" si="11"/>
        <v>14720.5</v>
      </c>
      <c r="M71" s="4"/>
      <c r="N71" s="4"/>
    </row>
    <row r="72" spans="1:14" x14ac:dyDescent="0.25">
      <c r="A72" s="72"/>
      <c r="B72" s="61"/>
      <c r="C72" s="12" t="s">
        <v>31</v>
      </c>
      <c r="D72" s="13"/>
      <c r="E72" s="14"/>
      <c r="F72" s="14"/>
      <c r="G72" s="14"/>
      <c r="H72" s="19"/>
      <c r="I72" s="41"/>
      <c r="J72" s="40"/>
      <c r="K72" s="40"/>
      <c r="L72" s="40"/>
      <c r="M72" s="4"/>
      <c r="N72" s="4"/>
    </row>
    <row r="73" spans="1:14" x14ac:dyDescent="0.25">
      <c r="A73" s="69">
        <v>43047</v>
      </c>
      <c r="B73" s="61" t="s">
        <v>94</v>
      </c>
      <c r="C73" s="12" t="s">
        <v>32</v>
      </c>
      <c r="D73" s="13"/>
      <c r="E73" s="14" t="s">
        <v>115</v>
      </c>
      <c r="F73" s="14">
        <v>1</v>
      </c>
      <c r="G73" s="14">
        <v>0</v>
      </c>
      <c r="H73" s="19">
        <f t="shared" si="0"/>
        <v>1</v>
      </c>
      <c r="I73" s="41">
        <v>2500</v>
      </c>
      <c r="J73" s="40">
        <f t="shared" si="12"/>
        <v>2500</v>
      </c>
      <c r="K73" s="40">
        <f t="shared" si="2"/>
        <v>450</v>
      </c>
      <c r="L73" s="40">
        <f t="shared" si="11"/>
        <v>2950</v>
      </c>
      <c r="M73" s="4"/>
      <c r="N73" s="4"/>
    </row>
    <row r="74" spans="1:14" x14ac:dyDescent="0.25">
      <c r="A74" s="69">
        <v>43047</v>
      </c>
      <c r="B74" s="61" t="s">
        <v>96</v>
      </c>
      <c r="C74" s="12" t="s">
        <v>33</v>
      </c>
      <c r="D74" s="13"/>
      <c r="E74" s="14" t="s">
        <v>115</v>
      </c>
      <c r="F74" s="14">
        <v>1</v>
      </c>
      <c r="G74" s="14">
        <v>0</v>
      </c>
      <c r="H74" s="19">
        <f t="shared" si="0"/>
        <v>1</v>
      </c>
      <c r="I74" s="41">
        <v>2500</v>
      </c>
      <c r="J74" s="40">
        <f t="shared" si="12"/>
        <v>2500</v>
      </c>
      <c r="K74" s="40">
        <v>450</v>
      </c>
      <c r="L74" s="40">
        <f t="shared" si="11"/>
        <v>2950</v>
      </c>
      <c r="M74" s="4"/>
      <c r="N74" s="4"/>
    </row>
    <row r="75" spans="1:14" x14ac:dyDescent="0.25">
      <c r="A75" s="69">
        <v>43047</v>
      </c>
      <c r="B75" s="61" t="s">
        <v>97</v>
      </c>
      <c r="C75" s="12" t="s">
        <v>34</v>
      </c>
      <c r="D75" s="13"/>
      <c r="E75" s="14" t="s">
        <v>115</v>
      </c>
      <c r="F75" s="14">
        <v>1</v>
      </c>
      <c r="G75" s="14">
        <v>0</v>
      </c>
      <c r="H75" s="19">
        <f t="shared" si="0"/>
        <v>1</v>
      </c>
      <c r="I75" s="41">
        <v>2500</v>
      </c>
      <c r="J75" s="40">
        <f t="shared" si="12"/>
        <v>2500</v>
      </c>
      <c r="K75" s="40">
        <f t="shared" si="2"/>
        <v>450</v>
      </c>
      <c r="L75" s="40">
        <f t="shared" si="11"/>
        <v>2950</v>
      </c>
      <c r="M75" s="4"/>
      <c r="N75" s="4"/>
    </row>
    <row r="76" spans="1:14" x14ac:dyDescent="0.25">
      <c r="A76" s="69">
        <v>43047</v>
      </c>
      <c r="B76" s="61" t="s">
        <v>98</v>
      </c>
      <c r="C76" s="12" t="s">
        <v>28</v>
      </c>
      <c r="D76" s="13"/>
      <c r="E76" s="14" t="s">
        <v>115</v>
      </c>
      <c r="F76" s="14">
        <v>2</v>
      </c>
      <c r="G76" s="14">
        <v>0</v>
      </c>
      <c r="H76" s="19">
        <f t="shared" si="0"/>
        <v>2</v>
      </c>
      <c r="I76" s="41">
        <v>2500</v>
      </c>
      <c r="J76" s="40">
        <f t="shared" si="12"/>
        <v>5000</v>
      </c>
      <c r="K76" s="40">
        <f t="shared" si="2"/>
        <v>900</v>
      </c>
      <c r="L76" s="40">
        <f t="shared" si="11"/>
        <v>5900</v>
      </c>
      <c r="M76" s="4"/>
      <c r="N76" s="4"/>
    </row>
    <row r="77" spans="1:14" x14ac:dyDescent="0.25">
      <c r="A77" s="69"/>
      <c r="B77" s="61"/>
      <c r="D77" s="13"/>
      <c r="E77" s="14"/>
      <c r="F77" s="14"/>
      <c r="G77" s="14"/>
      <c r="H77" s="19"/>
      <c r="I77" s="41"/>
      <c r="J77" s="40"/>
      <c r="K77" s="40"/>
      <c r="L77" s="40"/>
      <c r="M77" s="4"/>
      <c r="N77" s="4"/>
    </row>
    <row r="78" spans="1:14" x14ac:dyDescent="0.25">
      <c r="B78" s="61"/>
      <c r="C78" s="12" t="s">
        <v>191</v>
      </c>
      <c r="D78" s="13"/>
      <c r="E78" s="14"/>
      <c r="F78" s="14"/>
      <c r="G78" s="14"/>
      <c r="H78" s="19"/>
      <c r="I78" s="41"/>
      <c r="J78" s="40"/>
      <c r="K78" s="40"/>
      <c r="L78" s="40"/>
      <c r="M78" s="4"/>
      <c r="N78" s="4"/>
    </row>
    <row r="79" spans="1:14" x14ac:dyDescent="0.25">
      <c r="A79" s="69">
        <v>43047</v>
      </c>
      <c r="B79" s="61" t="s">
        <v>185</v>
      </c>
      <c r="C79" s="12" t="s">
        <v>32</v>
      </c>
      <c r="D79" s="13"/>
      <c r="E79" s="14" t="s">
        <v>115</v>
      </c>
      <c r="F79" s="14">
        <v>1</v>
      </c>
      <c r="G79" s="14">
        <v>0</v>
      </c>
      <c r="H79" s="19">
        <f t="shared" si="0"/>
        <v>1</v>
      </c>
      <c r="I79" s="41">
        <v>2500</v>
      </c>
      <c r="J79" s="40">
        <f t="shared" si="12"/>
        <v>2500</v>
      </c>
      <c r="K79" s="40">
        <f t="shared" si="2"/>
        <v>450</v>
      </c>
      <c r="L79" s="40">
        <f t="shared" si="11"/>
        <v>2950</v>
      </c>
      <c r="M79" s="4"/>
      <c r="N79" s="4"/>
    </row>
    <row r="80" spans="1:14" x14ac:dyDescent="0.25">
      <c r="A80" s="69">
        <v>43048</v>
      </c>
      <c r="B80" s="61" t="s">
        <v>187</v>
      </c>
      <c r="C80" s="12" t="s">
        <v>33</v>
      </c>
      <c r="D80" s="13"/>
      <c r="E80" s="14" t="s">
        <v>115</v>
      </c>
      <c r="F80" s="14">
        <v>1</v>
      </c>
      <c r="G80" s="14">
        <v>0</v>
      </c>
      <c r="H80" s="19">
        <f t="shared" si="0"/>
        <v>1</v>
      </c>
      <c r="I80" s="41">
        <v>2500</v>
      </c>
      <c r="J80" s="40">
        <f t="shared" si="12"/>
        <v>2500</v>
      </c>
      <c r="K80" s="40">
        <f t="shared" si="2"/>
        <v>450</v>
      </c>
      <c r="L80" s="40">
        <f t="shared" si="11"/>
        <v>2950</v>
      </c>
      <c r="M80" s="4"/>
      <c r="N80" s="4"/>
    </row>
    <row r="81" spans="1:14" x14ac:dyDescent="0.25">
      <c r="A81" s="69">
        <v>43049</v>
      </c>
      <c r="B81" s="61" t="s">
        <v>192</v>
      </c>
      <c r="C81" s="12" t="s">
        <v>34</v>
      </c>
      <c r="D81" s="13"/>
      <c r="E81" s="14" t="s">
        <v>115</v>
      </c>
      <c r="F81" s="14">
        <v>1</v>
      </c>
      <c r="G81" s="14">
        <v>0</v>
      </c>
      <c r="H81" s="19">
        <f t="shared" si="0"/>
        <v>1</v>
      </c>
      <c r="I81" s="41">
        <v>2500</v>
      </c>
      <c r="J81" s="40">
        <f t="shared" si="12"/>
        <v>2500</v>
      </c>
      <c r="K81" s="40">
        <f t="shared" si="2"/>
        <v>450</v>
      </c>
      <c r="L81" s="40">
        <f t="shared" si="11"/>
        <v>2950</v>
      </c>
      <c r="M81" s="4"/>
      <c r="N81" s="4"/>
    </row>
    <row r="82" spans="1:14" x14ac:dyDescent="0.25">
      <c r="A82" s="69">
        <v>43050</v>
      </c>
      <c r="B82" s="61" t="s">
        <v>193</v>
      </c>
      <c r="C82" s="12" t="s">
        <v>28</v>
      </c>
      <c r="D82" s="13"/>
      <c r="E82" s="14" t="s">
        <v>115</v>
      </c>
      <c r="F82" s="14">
        <v>4</v>
      </c>
      <c r="G82" s="14">
        <v>0</v>
      </c>
      <c r="H82" s="19">
        <f t="shared" si="0"/>
        <v>4</v>
      </c>
      <c r="I82" s="41">
        <v>2500</v>
      </c>
      <c r="J82" s="40">
        <f t="shared" si="12"/>
        <v>10000</v>
      </c>
      <c r="K82" s="40">
        <f t="shared" si="2"/>
        <v>1800</v>
      </c>
      <c r="L82" s="40">
        <f t="shared" si="11"/>
        <v>11800</v>
      </c>
      <c r="M82" s="4"/>
      <c r="N82" s="4"/>
    </row>
    <row r="83" spans="1:14" x14ac:dyDescent="0.25">
      <c r="A83" s="69"/>
      <c r="B83" s="61"/>
      <c r="C83" s="12"/>
      <c r="D83" s="13"/>
      <c r="E83" s="14"/>
      <c r="F83" s="14"/>
      <c r="G83" s="14"/>
      <c r="H83" s="19"/>
      <c r="I83" s="41"/>
      <c r="J83" s="40"/>
      <c r="K83" s="40"/>
      <c r="L83" s="40"/>
      <c r="M83" s="4"/>
      <c r="N83" s="4"/>
    </row>
    <row r="84" spans="1:14" ht="15.75" customHeight="1" x14ac:dyDescent="0.25">
      <c r="A84" s="69"/>
      <c r="B84" s="61"/>
      <c r="C84" s="85" t="s">
        <v>198</v>
      </c>
      <c r="D84" s="86"/>
      <c r="E84" s="14"/>
      <c r="F84" s="14"/>
      <c r="G84" s="14"/>
      <c r="H84" s="19"/>
      <c r="I84" s="41"/>
      <c r="J84" s="40"/>
      <c r="K84" s="40"/>
      <c r="L84" s="40"/>
      <c r="M84" s="4"/>
      <c r="N84" s="4"/>
    </row>
    <row r="85" spans="1:14" x14ac:dyDescent="0.25">
      <c r="A85" s="69">
        <v>43217</v>
      </c>
      <c r="B85" s="61" t="s">
        <v>194</v>
      </c>
      <c r="C85" s="12" t="s">
        <v>32</v>
      </c>
      <c r="D85" s="13"/>
      <c r="E85" s="14" t="s">
        <v>115</v>
      </c>
      <c r="F85" s="14">
        <v>2</v>
      </c>
      <c r="G85" s="14">
        <v>0</v>
      </c>
      <c r="H85" s="19">
        <f t="shared" si="0"/>
        <v>2</v>
      </c>
      <c r="I85" s="41">
        <v>1800</v>
      </c>
      <c r="J85" s="40">
        <f t="shared" si="12"/>
        <v>3600</v>
      </c>
      <c r="K85" s="40">
        <f t="shared" si="2"/>
        <v>648</v>
      </c>
      <c r="L85" s="40">
        <f t="shared" si="11"/>
        <v>4248</v>
      </c>
      <c r="M85" s="4"/>
      <c r="N85" s="4"/>
    </row>
    <row r="86" spans="1:14" x14ac:dyDescent="0.25">
      <c r="A86" s="69">
        <v>43218</v>
      </c>
      <c r="B86" s="61" t="s">
        <v>195</v>
      </c>
      <c r="C86" s="12" t="s">
        <v>33</v>
      </c>
      <c r="D86" s="13"/>
      <c r="E86" s="14" t="s">
        <v>115</v>
      </c>
      <c r="F86" s="14">
        <v>1</v>
      </c>
      <c r="G86" s="14">
        <v>0</v>
      </c>
      <c r="H86" s="19">
        <f t="shared" si="0"/>
        <v>1</v>
      </c>
      <c r="I86" s="41">
        <v>1800</v>
      </c>
      <c r="J86" s="40">
        <f t="shared" si="12"/>
        <v>1800</v>
      </c>
      <c r="K86" s="40">
        <f t="shared" si="2"/>
        <v>324</v>
      </c>
      <c r="L86" s="40">
        <f t="shared" si="11"/>
        <v>2124</v>
      </c>
      <c r="M86" s="4"/>
      <c r="N86" s="4"/>
    </row>
    <row r="87" spans="1:14" x14ac:dyDescent="0.25">
      <c r="A87" s="69">
        <v>43219</v>
      </c>
      <c r="B87" s="61" t="s">
        <v>196</v>
      </c>
      <c r="C87" s="12" t="s">
        <v>34</v>
      </c>
      <c r="D87" s="13"/>
      <c r="E87" s="14" t="s">
        <v>115</v>
      </c>
      <c r="F87" s="14">
        <v>2</v>
      </c>
      <c r="G87" s="14">
        <v>0</v>
      </c>
      <c r="H87" s="19">
        <f t="shared" si="0"/>
        <v>2</v>
      </c>
      <c r="I87" s="41">
        <v>1800</v>
      </c>
      <c r="J87" s="40">
        <f t="shared" si="12"/>
        <v>3600</v>
      </c>
      <c r="K87" s="40">
        <f t="shared" si="2"/>
        <v>648</v>
      </c>
      <c r="L87" s="40">
        <f t="shared" si="11"/>
        <v>4248</v>
      </c>
      <c r="M87" s="4"/>
      <c r="N87" s="4"/>
    </row>
    <row r="88" spans="1:14" x14ac:dyDescent="0.25">
      <c r="A88" s="69">
        <v>43220</v>
      </c>
      <c r="B88" s="61" t="s">
        <v>197</v>
      </c>
      <c r="C88" s="12" t="s">
        <v>28</v>
      </c>
      <c r="D88" s="13"/>
      <c r="E88" s="14" t="s">
        <v>115</v>
      </c>
      <c r="F88" s="14">
        <v>1</v>
      </c>
      <c r="G88" s="14">
        <v>0</v>
      </c>
      <c r="H88" s="19">
        <f t="shared" si="0"/>
        <v>1</v>
      </c>
      <c r="I88" s="41">
        <v>1800</v>
      </c>
      <c r="J88" s="40">
        <f t="shared" si="12"/>
        <v>1800</v>
      </c>
      <c r="K88" s="40">
        <f t="shared" si="2"/>
        <v>324</v>
      </c>
      <c r="L88" s="40">
        <f t="shared" si="11"/>
        <v>2124</v>
      </c>
      <c r="M88" s="4"/>
      <c r="N88" s="4"/>
    </row>
    <row r="89" spans="1:14" x14ac:dyDescent="0.25">
      <c r="A89" s="69"/>
      <c r="B89" s="61"/>
      <c r="D89" s="13"/>
      <c r="E89" s="14"/>
      <c r="F89" s="14"/>
      <c r="G89" s="14"/>
      <c r="H89" s="14"/>
      <c r="I89" s="41"/>
      <c r="J89" s="41"/>
      <c r="K89" s="41"/>
      <c r="L89" s="41"/>
      <c r="M89" s="4"/>
      <c r="N89" s="4"/>
    </row>
    <row r="90" spans="1:14" x14ac:dyDescent="0.25">
      <c r="A90" s="73"/>
      <c r="B90" s="67" t="s">
        <v>146</v>
      </c>
      <c r="C90" s="10"/>
      <c r="D90" s="11" t="s">
        <v>35</v>
      </c>
      <c r="E90" s="5"/>
      <c r="F90" s="9"/>
      <c r="G90" s="9"/>
      <c r="H90" s="27"/>
      <c r="I90" s="48"/>
      <c r="J90" s="42"/>
      <c r="K90" s="42"/>
      <c r="L90" s="42"/>
      <c r="M90" s="4"/>
      <c r="N90" s="4"/>
    </row>
    <row r="91" spans="1:14" x14ac:dyDescent="0.25">
      <c r="A91" s="69">
        <v>43047</v>
      </c>
      <c r="B91" s="61" t="s">
        <v>99</v>
      </c>
      <c r="C91" s="12" t="s">
        <v>36</v>
      </c>
      <c r="D91" s="13"/>
      <c r="E91" s="14" t="s">
        <v>13</v>
      </c>
      <c r="F91" s="14">
        <v>10</v>
      </c>
      <c r="G91" s="14">
        <v>4</v>
      </c>
      <c r="H91" s="19">
        <f t="shared" si="0"/>
        <v>6</v>
      </c>
      <c r="I91" s="41">
        <v>120</v>
      </c>
      <c r="J91" s="40">
        <f t="shared" si="12"/>
        <v>720</v>
      </c>
      <c r="K91" s="40">
        <f t="shared" si="2"/>
        <v>129.6</v>
      </c>
      <c r="L91" s="40">
        <f t="shared" si="11"/>
        <v>849.6</v>
      </c>
      <c r="M91" s="4"/>
      <c r="N91" s="4"/>
    </row>
    <row r="92" spans="1:14" x14ac:dyDescent="0.25">
      <c r="A92" s="69">
        <v>43047</v>
      </c>
      <c r="B92" s="61" t="s">
        <v>100</v>
      </c>
      <c r="C92" s="12" t="s">
        <v>37</v>
      </c>
      <c r="D92" s="13"/>
      <c r="E92" s="14" t="s">
        <v>13</v>
      </c>
      <c r="F92" s="14">
        <v>20</v>
      </c>
      <c r="G92" s="14">
        <v>5</v>
      </c>
      <c r="H92" s="19">
        <f t="shared" si="0"/>
        <v>15</v>
      </c>
      <c r="I92" s="41">
        <v>848</v>
      </c>
      <c r="J92" s="40">
        <f t="shared" si="12"/>
        <v>12720</v>
      </c>
      <c r="K92" s="40">
        <f t="shared" si="2"/>
        <v>2289.6</v>
      </c>
      <c r="L92" s="40">
        <f t="shared" si="11"/>
        <v>15009.6</v>
      </c>
      <c r="M92" s="4"/>
      <c r="N92" s="4"/>
    </row>
    <row r="93" spans="1:14" x14ac:dyDescent="0.25">
      <c r="A93" s="69">
        <v>43047</v>
      </c>
      <c r="B93" s="61" t="s">
        <v>101</v>
      </c>
      <c r="C93" s="12" t="s">
        <v>38</v>
      </c>
      <c r="D93" s="13"/>
      <c r="E93" s="14" t="s">
        <v>13</v>
      </c>
      <c r="F93" s="14">
        <v>28</v>
      </c>
      <c r="G93" s="14">
        <v>9</v>
      </c>
      <c r="H93" s="19">
        <f t="shared" si="0"/>
        <v>19</v>
      </c>
      <c r="I93" s="41">
        <v>1795</v>
      </c>
      <c r="J93" s="40">
        <f t="shared" si="12"/>
        <v>34105</v>
      </c>
      <c r="K93" s="40">
        <f t="shared" si="2"/>
        <v>6138.9</v>
      </c>
      <c r="L93" s="40">
        <f t="shared" si="11"/>
        <v>40243.9</v>
      </c>
      <c r="M93" s="4"/>
      <c r="N93" s="4"/>
    </row>
    <row r="94" spans="1:14" x14ac:dyDescent="0.25">
      <c r="A94" s="69">
        <v>43047</v>
      </c>
      <c r="B94" s="61" t="s">
        <v>102</v>
      </c>
      <c r="C94" s="12" t="s">
        <v>39</v>
      </c>
      <c r="D94" s="13"/>
      <c r="E94" s="14" t="s">
        <v>13</v>
      </c>
      <c r="F94" s="14">
        <v>5</v>
      </c>
      <c r="G94" s="14">
        <v>5</v>
      </c>
      <c r="H94" s="19">
        <f t="shared" si="0"/>
        <v>0</v>
      </c>
      <c r="I94" s="41">
        <v>925</v>
      </c>
      <c r="J94" s="40">
        <f t="shared" si="12"/>
        <v>0</v>
      </c>
      <c r="K94" s="40">
        <f t="shared" si="2"/>
        <v>0</v>
      </c>
      <c r="L94" s="40">
        <f t="shared" si="11"/>
        <v>0</v>
      </c>
      <c r="M94" s="4"/>
      <c r="N94" s="4"/>
    </row>
    <row r="95" spans="1:14" x14ac:dyDescent="0.25">
      <c r="A95" s="69">
        <v>43047</v>
      </c>
      <c r="B95" s="61" t="s">
        <v>103</v>
      </c>
      <c r="C95" s="12" t="s">
        <v>183</v>
      </c>
      <c r="D95" s="13"/>
      <c r="E95" s="14" t="s">
        <v>13</v>
      </c>
      <c r="F95" s="14">
        <v>25</v>
      </c>
      <c r="G95" s="14">
        <v>19</v>
      </c>
      <c r="H95" s="19">
        <f t="shared" si="0"/>
        <v>6</v>
      </c>
      <c r="I95" s="41">
        <v>128</v>
      </c>
      <c r="J95" s="40">
        <f t="shared" si="12"/>
        <v>768</v>
      </c>
      <c r="K95" s="40">
        <f t="shared" si="2"/>
        <v>138.24</v>
      </c>
      <c r="L95" s="40">
        <f t="shared" si="11"/>
        <v>906.24</v>
      </c>
      <c r="M95" s="4"/>
      <c r="N95" s="4"/>
    </row>
    <row r="96" spans="1:14" x14ac:dyDescent="0.25">
      <c r="A96" s="69">
        <v>43047</v>
      </c>
      <c r="B96" s="61" t="s">
        <v>104</v>
      </c>
      <c r="C96" s="12" t="s">
        <v>40</v>
      </c>
      <c r="D96" s="13"/>
      <c r="E96" s="14" t="s">
        <v>115</v>
      </c>
      <c r="F96" s="14">
        <v>20</v>
      </c>
      <c r="G96" s="14">
        <v>6</v>
      </c>
      <c r="H96" s="14">
        <f t="shared" si="0"/>
        <v>14</v>
      </c>
      <c r="I96" s="41">
        <v>192</v>
      </c>
      <c r="J96" s="40">
        <f t="shared" si="12"/>
        <v>2688</v>
      </c>
      <c r="K96" s="41">
        <f t="shared" si="2"/>
        <v>483.84</v>
      </c>
      <c r="L96" s="40">
        <f t="shared" si="11"/>
        <v>3171.84</v>
      </c>
      <c r="M96" s="4"/>
      <c r="N96" s="4"/>
    </row>
    <row r="97" spans="1:14" x14ac:dyDescent="0.25">
      <c r="A97" s="69">
        <v>43035</v>
      </c>
      <c r="B97" s="61" t="s">
        <v>78</v>
      </c>
      <c r="C97" s="12" t="s">
        <v>157</v>
      </c>
      <c r="D97" s="12"/>
      <c r="E97" s="14" t="s">
        <v>115</v>
      </c>
      <c r="F97" s="14">
        <v>65</v>
      </c>
      <c r="G97" s="14">
        <v>25</v>
      </c>
      <c r="H97" s="19">
        <f>F97-G97</f>
        <v>40</v>
      </c>
      <c r="I97" s="41">
        <v>485</v>
      </c>
      <c r="J97" s="40">
        <f t="shared" si="12"/>
        <v>19400</v>
      </c>
      <c r="K97" s="40">
        <f>J97*18%</f>
        <v>3492</v>
      </c>
      <c r="L97" s="40">
        <f t="shared" si="11"/>
        <v>22892</v>
      </c>
      <c r="M97" s="4"/>
      <c r="N97" s="4"/>
    </row>
    <row r="98" spans="1:14" x14ac:dyDescent="0.25">
      <c r="A98" s="68">
        <v>42958</v>
      </c>
      <c r="B98" s="61" t="s">
        <v>79</v>
      </c>
      <c r="C98" s="12" t="s">
        <v>62</v>
      </c>
      <c r="D98" s="12"/>
      <c r="E98" s="14" t="s">
        <v>115</v>
      </c>
      <c r="F98" s="14">
        <v>4</v>
      </c>
      <c r="G98" s="14">
        <v>2</v>
      </c>
      <c r="H98" s="19">
        <f>F98-G98</f>
        <v>2</v>
      </c>
      <c r="I98" s="41">
        <v>55.82</v>
      </c>
      <c r="J98" s="40">
        <f t="shared" si="12"/>
        <v>111.64</v>
      </c>
      <c r="K98" s="40">
        <f>J98*18%</f>
        <v>20.095199999999998</v>
      </c>
      <c r="L98" s="40">
        <f t="shared" si="11"/>
        <v>131.73519999999999</v>
      </c>
      <c r="M98" s="4"/>
      <c r="N98" s="4"/>
    </row>
    <row r="99" spans="1:14" x14ac:dyDescent="0.25">
      <c r="A99" s="68">
        <v>42958</v>
      </c>
      <c r="B99" s="62" t="s">
        <v>80</v>
      </c>
      <c r="C99" s="15" t="s">
        <v>61</v>
      </c>
      <c r="D99" s="15"/>
      <c r="E99" s="14" t="s">
        <v>115</v>
      </c>
      <c r="F99" s="51">
        <v>100</v>
      </c>
      <c r="G99" s="51">
        <v>32</v>
      </c>
      <c r="H99" s="19">
        <f>F99-G99</f>
        <v>68</v>
      </c>
      <c r="I99" s="83">
        <v>174</v>
      </c>
      <c r="J99" s="40">
        <f t="shared" si="12"/>
        <v>11832</v>
      </c>
      <c r="K99" s="40">
        <f>J99*18%</f>
        <v>2129.7599999999998</v>
      </c>
      <c r="L99" s="40">
        <f t="shared" si="11"/>
        <v>13961.76</v>
      </c>
      <c r="M99" s="4"/>
      <c r="N99" s="4"/>
    </row>
    <row r="100" spans="1:14" x14ac:dyDescent="0.25">
      <c r="A100" s="69">
        <v>43047</v>
      </c>
      <c r="B100" s="61" t="s">
        <v>105</v>
      </c>
      <c r="C100" s="12" t="s">
        <v>41</v>
      </c>
      <c r="D100" s="13"/>
      <c r="E100" s="14" t="s">
        <v>115</v>
      </c>
      <c r="F100" s="14">
        <v>150</v>
      </c>
      <c r="G100" s="14">
        <v>26</v>
      </c>
      <c r="H100" s="19">
        <f t="shared" si="0"/>
        <v>124</v>
      </c>
      <c r="I100" s="41">
        <v>90</v>
      </c>
      <c r="J100" s="40">
        <f t="shared" si="12"/>
        <v>11160</v>
      </c>
      <c r="K100" s="40">
        <f t="shared" si="2"/>
        <v>2008.8</v>
      </c>
      <c r="L100" s="40">
        <f t="shared" si="11"/>
        <v>13168.8</v>
      </c>
      <c r="M100" s="4"/>
      <c r="N100" s="4"/>
    </row>
    <row r="101" spans="1:14" x14ac:dyDescent="0.25">
      <c r="A101" s="69" t="s">
        <v>174</v>
      </c>
      <c r="B101" s="61" t="s">
        <v>175</v>
      </c>
      <c r="C101" s="12" t="s">
        <v>176</v>
      </c>
      <c r="D101" s="13"/>
      <c r="E101" s="14" t="s">
        <v>115</v>
      </c>
      <c r="F101" s="14">
        <v>5</v>
      </c>
      <c r="G101" s="14">
        <v>1</v>
      </c>
      <c r="H101" s="19">
        <f t="shared" si="0"/>
        <v>4</v>
      </c>
      <c r="I101" s="41">
        <v>169.5</v>
      </c>
      <c r="J101" s="40">
        <f t="shared" si="12"/>
        <v>678</v>
      </c>
      <c r="K101" s="40">
        <f t="shared" si="2"/>
        <v>122.03999999999999</v>
      </c>
      <c r="L101" s="40">
        <f t="shared" si="11"/>
        <v>800.04</v>
      </c>
      <c r="M101" s="4"/>
      <c r="N101" s="4"/>
    </row>
    <row r="102" spans="1:14" x14ac:dyDescent="0.25">
      <c r="A102" s="69" t="s">
        <v>174</v>
      </c>
      <c r="B102" s="61" t="s">
        <v>177</v>
      </c>
      <c r="C102" s="12" t="s">
        <v>178</v>
      </c>
      <c r="D102" s="13"/>
      <c r="E102" s="14" t="s">
        <v>115</v>
      </c>
      <c r="F102" s="14">
        <v>1</v>
      </c>
      <c r="G102" s="14">
        <v>0</v>
      </c>
      <c r="H102" s="19">
        <f t="shared" si="0"/>
        <v>1</v>
      </c>
      <c r="I102" s="41">
        <v>555.65</v>
      </c>
      <c r="J102" s="40">
        <f t="shared" si="12"/>
        <v>555.65</v>
      </c>
      <c r="K102" s="40">
        <f t="shared" si="2"/>
        <v>100.017</v>
      </c>
      <c r="L102" s="40">
        <f t="shared" si="11"/>
        <v>655.66699999999992</v>
      </c>
      <c r="M102" s="4"/>
      <c r="N102" s="4"/>
    </row>
    <row r="103" spans="1:14" x14ac:dyDescent="0.25">
      <c r="A103" s="69" t="s">
        <v>174</v>
      </c>
      <c r="B103" s="61" t="s">
        <v>181</v>
      </c>
      <c r="C103" s="12" t="s">
        <v>182</v>
      </c>
      <c r="D103" s="13"/>
      <c r="E103" s="14" t="s">
        <v>115</v>
      </c>
      <c r="F103" s="14">
        <v>15</v>
      </c>
      <c r="G103" s="14">
        <v>4</v>
      </c>
      <c r="H103" s="19">
        <f t="shared" si="0"/>
        <v>11</v>
      </c>
      <c r="I103" s="41">
        <v>170</v>
      </c>
      <c r="J103" s="40">
        <f t="shared" si="12"/>
        <v>1870</v>
      </c>
      <c r="K103" s="40">
        <f t="shared" si="2"/>
        <v>336.59999999999997</v>
      </c>
      <c r="L103" s="40">
        <f t="shared" si="11"/>
        <v>2206.6</v>
      </c>
      <c r="M103" s="4"/>
      <c r="N103" s="4"/>
    </row>
    <row r="104" spans="1:14" x14ac:dyDescent="0.25">
      <c r="A104" s="69">
        <v>43047</v>
      </c>
      <c r="B104" s="61" t="s">
        <v>106</v>
      </c>
      <c r="C104" s="12" t="s">
        <v>184</v>
      </c>
      <c r="D104" s="13"/>
      <c r="E104" s="14" t="s">
        <v>199</v>
      </c>
      <c r="F104" s="14">
        <v>45</v>
      </c>
      <c r="G104" s="14">
        <v>4</v>
      </c>
      <c r="H104" s="19">
        <f t="shared" si="0"/>
        <v>41</v>
      </c>
      <c r="I104" s="41">
        <v>192</v>
      </c>
      <c r="J104" s="40">
        <f t="shared" si="12"/>
        <v>7872</v>
      </c>
      <c r="K104" s="40">
        <f t="shared" si="2"/>
        <v>1416.96</v>
      </c>
      <c r="L104" s="40">
        <f t="shared" si="11"/>
        <v>9288.9599999999991</v>
      </c>
      <c r="M104" s="4"/>
      <c r="N104" s="4"/>
    </row>
    <row r="105" spans="1:14" x14ac:dyDescent="0.25">
      <c r="A105" s="69">
        <v>43047</v>
      </c>
      <c r="B105" s="61" t="s">
        <v>107</v>
      </c>
      <c r="C105" s="12" t="s">
        <v>180</v>
      </c>
      <c r="D105" s="13"/>
      <c r="E105" s="14" t="s">
        <v>199</v>
      </c>
      <c r="F105" s="14">
        <v>35</v>
      </c>
      <c r="G105" s="14">
        <v>8</v>
      </c>
      <c r="H105" s="19">
        <f t="shared" si="0"/>
        <v>27</v>
      </c>
      <c r="I105" s="41">
        <v>319</v>
      </c>
      <c r="J105" s="40">
        <f t="shared" si="12"/>
        <v>8613</v>
      </c>
      <c r="K105" s="40">
        <f t="shared" si="2"/>
        <v>1550.34</v>
      </c>
      <c r="L105" s="40">
        <f t="shared" si="11"/>
        <v>10163.34</v>
      </c>
      <c r="M105" s="4"/>
      <c r="N105" s="4"/>
    </row>
    <row r="106" spans="1:14" x14ac:dyDescent="0.25">
      <c r="A106" s="69">
        <v>43047</v>
      </c>
      <c r="B106" s="61" t="s">
        <v>108</v>
      </c>
      <c r="C106" s="12" t="s">
        <v>42</v>
      </c>
      <c r="D106" s="13"/>
      <c r="E106" s="14" t="s">
        <v>115</v>
      </c>
      <c r="F106" s="14">
        <v>10</v>
      </c>
      <c r="G106" s="14">
        <v>2</v>
      </c>
      <c r="H106" s="19">
        <v>8</v>
      </c>
      <c r="I106" s="41">
        <v>255</v>
      </c>
      <c r="J106" s="40">
        <f t="shared" si="12"/>
        <v>2040</v>
      </c>
      <c r="K106" s="40">
        <f t="shared" si="2"/>
        <v>367.2</v>
      </c>
      <c r="L106" s="40">
        <f t="shared" si="11"/>
        <v>2407.1999999999998</v>
      </c>
      <c r="M106" s="4"/>
      <c r="N106" s="4"/>
    </row>
    <row r="107" spans="1:14" x14ac:dyDescent="0.25">
      <c r="A107" s="69">
        <v>43047</v>
      </c>
      <c r="B107" s="61" t="s">
        <v>109</v>
      </c>
      <c r="C107" s="12" t="s">
        <v>179</v>
      </c>
      <c r="D107" s="13"/>
      <c r="E107" s="14" t="s">
        <v>115</v>
      </c>
      <c r="F107" s="14">
        <v>8</v>
      </c>
      <c r="G107" s="14">
        <v>1</v>
      </c>
      <c r="H107" s="19">
        <f t="shared" si="0"/>
        <v>7</v>
      </c>
      <c r="I107" s="41">
        <v>169</v>
      </c>
      <c r="J107" s="40">
        <f t="shared" si="12"/>
        <v>1183</v>
      </c>
      <c r="K107" s="40">
        <f t="shared" si="2"/>
        <v>212.94</v>
      </c>
      <c r="L107" s="40">
        <f t="shared" si="11"/>
        <v>1395.94</v>
      </c>
      <c r="M107" s="4"/>
      <c r="N107" s="4"/>
    </row>
    <row r="108" spans="1:14" x14ac:dyDescent="0.25">
      <c r="A108" s="69">
        <v>43047</v>
      </c>
      <c r="B108" s="61" t="s">
        <v>110</v>
      </c>
      <c r="C108" s="12" t="s">
        <v>43</v>
      </c>
      <c r="D108" s="13"/>
      <c r="E108" s="14" t="s">
        <v>115</v>
      </c>
      <c r="F108" s="14">
        <v>6</v>
      </c>
      <c r="G108" s="14">
        <v>1</v>
      </c>
      <c r="H108" s="19">
        <f t="shared" si="0"/>
        <v>5</v>
      </c>
      <c r="I108" s="41">
        <v>337</v>
      </c>
      <c r="J108" s="40">
        <f t="shared" si="12"/>
        <v>1685</v>
      </c>
      <c r="K108" s="40">
        <f t="shared" si="2"/>
        <v>303.3</v>
      </c>
      <c r="L108" s="40">
        <f t="shared" si="11"/>
        <v>1988.3</v>
      </c>
      <c r="M108" s="4"/>
      <c r="N108" s="4"/>
    </row>
    <row r="109" spans="1:14" x14ac:dyDescent="0.25">
      <c r="A109" s="69" t="s">
        <v>147</v>
      </c>
      <c r="B109" s="61" t="s">
        <v>148</v>
      </c>
      <c r="C109" s="12" t="s">
        <v>149</v>
      </c>
      <c r="D109" s="13"/>
      <c r="E109" s="14" t="s">
        <v>115</v>
      </c>
      <c r="F109" s="14">
        <v>100</v>
      </c>
      <c r="G109" s="14">
        <v>31</v>
      </c>
      <c r="H109" s="19">
        <f t="shared" si="0"/>
        <v>69</v>
      </c>
      <c r="I109" s="41">
        <v>270</v>
      </c>
      <c r="J109" s="40">
        <f t="shared" si="12"/>
        <v>18630</v>
      </c>
      <c r="K109" s="40">
        <f t="shared" si="2"/>
        <v>3353.4</v>
      </c>
      <c r="L109" s="40">
        <f t="shared" si="11"/>
        <v>21983.4</v>
      </c>
      <c r="M109" s="4"/>
      <c r="N109" s="4"/>
    </row>
    <row r="110" spans="1:14" x14ac:dyDescent="0.25">
      <c r="A110" s="69" t="s">
        <v>147</v>
      </c>
      <c r="B110" s="61" t="s">
        <v>152</v>
      </c>
      <c r="C110" s="12" t="s">
        <v>153</v>
      </c>
      <c r="D110" s="13"/>
      <c r="E110" s="14" t="s">
        <v>115</v>
      </c>
      <c r="F110" s="14">
        <v>12</v>
      </c>
      <c r="G110" s="14">
        <v>10</v>
      </c>
      <c r="H110" s="19">
        <f t="shared" si="0"/>
        <v>2</v>
      </c>
      <c r="I110" s="41">
        <v>1470</v>
      </c>
      <c r="J110" s="40">
        <f t="shared" si="12"/>
        <v>2940</v>
      </c>
      <c r="K110" s="40">
        <f t="shared" si="2"/>
        <v>529.19999999999993</v>
      </c>
      <c r="L110" s="40">
        <f t="shared" si="11"/>
        <v>3469.2</v>
      </c>
      <c r="M110" s="4"/>
      <c r="N110" s="4"/>
    </row>
    <row r="111" spans="1:14" x14ac:dyDescent="0.25">
      <c r="A111" s="69" t="s">
        <v>154</v>
      </c>
      <c r="B111" s="61" t="s">
        <v>155</v>
      </c>
      <c r="C111" s="12" t="s">
        <v>156</v>
      </c>
      <c r="D111" s="13"/>
      <c r="E111" s="14" t="s">
        <v>115</v>
      </c>
      <c r="F111" s="14">
        <v>5</v>
      </c>
      <c r="G111" s="14">
        <v>5</v>
      </c>
      <c r="H111" s="19">
        <f t="shared" si="0"/>
        <v>0</v>
      </c>
      <c r="I111" s="41">
        <v>260</v>
      </c>
      <c r="J111" s="40">
        <f t="shared" si="12"/>
        <v>0</v>
      </c>
      <c r="K111" s="40">
        <f t="shared" si="2"/>
        <v>0</v>
      </c>
      <c r="L111" s="40">
        <f t="shared" si="11"/>
        <v>0</v>
      </c>
      <c r="M111" s="4"/>
      <c r="N111" s="4"/>
    </row>
    <row r="112" spans="1:14" x14ac:dyDescent="0.25">
      <c r="A112" s="69" t="s">
        <v>147</v>
      </c>
      <c r="B112" s="61" t="s">
        <v>150</v>
      </c>
      <c r="C112" s="12" t="s">
        <v>151</v>
      </c>
      <c r="D112" s="13"/>
      <c r="E112" s="14" t="s">
        <v>115</v>
      </c>
      <c r="F112" s="14">
        <v>150</v>
      </c>
      <c r="G112" s="14">
        <v>32</v>
      </c>
      <c r="H112" s="19">
        <f t="shared" si="0"/>
        <v>118</v>
      </c>
      <c r="I112" s="41">
        <v>82.5</v>
      </c>
      <c r="J112" s="40">
        <f t="shared" si="12"/>
        <v>9735</v>
      </c>
      <c r="K112" s="40">
        <f t="shared" si="2"/>
        <v>1752.3</v>
      </c>
      <c r="L112" s="40">
        <f t="shared" si="11"/>
        <v>11487.3</v>
      </c>
      <c r="M112" s="4"/>
      <c r="N112" s="4"/>
    </row>
    <row r="113" spans="1:14" x14ac:dyDescent="0.25">
      <c r="A113" s="69" t="s">
        <v>147</v>
      </c>
      <c r="B113" s="61" t="s">
        <v>158</v>
      </c>
      <c r="C113" s="12" t="s">
        <v>159</v>
      </c>
      <c r="D113" s="13"/>
      <c r="E113" s="14" t="s">
        <v>115</v>
      </c>
      <c r="F113" s="14">
        <v>5</v>
      </c>
      <c r="G113" s="14">
        <v>3</v>
      </c>
      <c r="H113" s="19">
        <f t="shared" si="0"/>
        <v>2</v>
      </c>
      <c r="I113" s="41">
        <v>84.5</v>
      </c>
      <c r="J113" s="40">
        <f t="shared" si="12"/>
        <v>169</v>
      </c>
      <c r="K113" s="40">
        <f t="shared" si="2"/>
        <v>30.419999999999998</v>
      </c>
      <c r="L113" s="40">
        <f t="shared" si="11"/>
        <v>199.42</v>
      </c>
      <c r="M113" s="4"/>
      <c r="N113" s="4"/>
    </row>
    <row r="114" spans="1:14" x14ac:dyDescent="0.25">
      <c r="A114" s="69" t="s">
        <v>154</v>
      </c>
      <c r="B114" s="61" t="s">
        <v>163</v>
      </c>
      <c r="C114" s="12" t="s">
        <v>164</v>
      </c>
      <c r="D114" s="13"/>
      <c r="E114" s="14" t="s">
        <v>115</v>
      </c>
      <c r="F114" s="14">
        <v>5</v>
      </c>
      <c r="G114" s="14">
        <v>3</v>
      </c>
      <c r="H114" s="19">
        <f t="shared" si="0"/>
        <v>2</v>
      </c>
      <c r="I114" s="41">
        <v>84.5</v>
      </c>
      <c r="J114" s="40">
        <f t="shared" si="12"/>
        <v>169</v>
      </c>
      <c r="K114" s="40">
        <f t="shared" si="2"/>
        <v>30.419999999999998</v>
      </c>
      <c r="L114" s="40">
        <f t="shared" si="11"/>
        <v>199.42</v>
      </c>
      <c r="M114" s="4"/>
      <c r="N114" s="4"/>
    </row>
    <row r="115" spans="1:14" x14ac:dyDescent="0.25">
      <c r="A115" s="69" t="s">
        <v>160</v>
      </c>
      <c r="B115" s="61" t="s">
        <v>166</v>
      </c>
      <c r="C115" s="12" t="s">
        <v>165</v>
      </c>
      <c r="D115" s="13"/>
      <c r="E115" s="14" t="s">
        <v>115</v>
      </c>
      <c r="F115" s="14">
        <v>5</v>
      </c>
      <c r="G115" s="14">
        <v>3</v>
      </c>
      <c r="H115" s="19">
        <f t="shared" si="0"/>
        <v>2</v>
      </c>
      <c r="I115" s="41">
        <v>84.5</v>
      </c>
      <c r="J115" s="40">
        <f t="shared" si="12"/>
        <v>169</v>
      </c>
      <c r="K115" s="40">
        <f t="shared" si="2"/>
        <v>30.419999999999998</v>
      </c>
      <c r="L115" s="40">
        <f t="shared" si="11"/>
        <v>199.42</v>
      </c>
      <c r="M115" s="4"/>
      <c r="N115" s="4"/>
    </row>
    <row r="116" spans="1:14" x14ac:dyDescent="0.25">
      <c r="A116" s="69" t="s">
        <v>161</v>
      </c>
      <c r="B116" s="61" t="s">
        <v>167</v>
      </c>
      <c r="C116" s="12" t="s">
        <v>168</v>
      </c>
      <c r="D116" s="13"/>
      <c r="E116" s="14" t="s">
        <v>169</v>
      </c>
      <c r="F116" s="14">
        <v>4</v>
      </c>
      <c r="G116" s="14">
        <v>2</v>
      </c>
      <c r="H116" s="19">
        <f t="shared" si="0"/>
        <v>2</v>
      </c>
      <c r="I116" s="41">
        <v>210</v>
      </c>
      <c r="J116" s="40">
        <f t="shared" si="12"/>
        <v>420</v>
      </c>
      <c r="K116" s="40">
        <f t="shared" si="2"/>
        <v>75.599999999999994</v>
      </c>
      <c r="L116" s="40">
        <f t="shared" si="11"/>
        <v>495.6</v>
      </c>
      <c r="M116" s="4"/>
      <c r="N116" s="4"/>
    </row>
    <row r="117" spans="1:14" x14ac:dyDescent="0.25">
      <c r="A117" s="69" t="s">
        <v>162</v>
      </c>
      <c r="B117" s="61" t="s">
        <v>172</v>
      </c>
      <c r="C117" s="12" t="s">
        <v>173</v>
      </c>
      <c r="D117" s="13"/>
      <c r="E117" s="14" t="s">
        <v>169</v>
      </c>
      <c r="F117" s="14">
        <v>5</v>
      </c>
      <c r="G117" s="14">
        <v>5</v>
      </c>
      <c r="H117" s="19">
        <f t="shared" si="0"/>
        <v>0</v>
      </c>
      <c r="I117" s="41">
        <v>585</v>
      </c>
      <c r="J117" s="40">
        <f t="shared" si="12"/>
        <v>0</v>
      </c>
      <c r="K117" s="40">
        <f t="shared" si="2"/>
        <v>0</v>
      </c>
      <c r="L117" s="40">
        <f t="shared" si="11"/>
        <v>0</v>
      </c>
      <c r="M117" s="4"/>
      <c r="N117" s="4"/>
    </row>
    <row r="118" spans="1:14" x14ac:dyDescent="0.25">
      <c r="A118" s="69" t="s">
        <v>162</v>
      </c>
      <c r="B118" s="61" t="s">
        <v>170</v>
      </c>
      <c r="C118" s="12" t="s">
        <v>171</v>
      </c>
      <c r="D118" s="13"/>
      <c r="E118" s="14" t="s">
        <v>115</v>
      </c>
      <c r="F118" s="14">
        <v>5</v>
      </c>
      <c r="G118" s="14">
        <v>3</v>
      </c>
      <c r="H118" s="19">
        <f t="shared" si="0"/>
        <v>2</v>
      </c>
      <c r="I118" s="41">
        <v>84.5</v>
      </c>
      <c r="J118" s="40">
        <f t="shared" si="12"/>
        <v>169</v>
      </c>
      <c r="K118" s="40">
        <f t="shared" si="2"/>
        <v>30.419999999999998</v>
      </c>
      <c r="L118" s="40">
        <f t="shared" si="11"/>
        <v>199.42</v>
      </c>
      <c r="M118" s="4"/>
      <c r="N118" s="4"/>
    </row>
    <row r="119" spans="1:14" x14ac:dyDescent="0.25">
      <c r="A119" s="69">
        <v>43047</v>
      </c>
      <c r="B119" s="61" t="s">
        <v>111</v>
      </c>
      <c r="C119" s="12" t="s">
        <v>44</v>
      </c>
      <c r="D119" s="13"/>
      <c r="E119" s="14" t="s">
        <v>115</v>
      </c>
      <c r="F119" s="14">
        <v>6</v>
      </c>
      <c r="G119" s="14">
        <v>4</v>
      </c>
      <c r="H119" s="19">
        <f t="shared" si="0"/>
        <v>2</v>
      </c>
      <c r="I119" s="41">
        <v>116</v>
      </c>
      <c r="J119" s="40">
        <f t="shared" si="12"/>
        <v>232</v>
      </c>
      <c r="K119" s="40">
        <f t="shared" si="2"/>
        <v>41.76</v>
      </c>
      <c r="L119" s="40">
        <f t="shared" si="11"/>
        <v>273.76</v>
      </c>
      <c r="M119" s="4"/>
      <c r="N119" s="4"/>
    </row>
    <row r="120" spans="1:14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4"/>
      <c r="N120" s="4"/>
    </row>
    <row r="121" spans="1:14" x14ac:dyDescent="0.25">
      <c r="A121" s="52" t="s">
        <v>63</v>
      </c>
      <c r="B121" s="52"/>
      <c r="C121" s="52"/>
      <c r="D121" s="53"/>
      <c r="E121" s="53"/>
      <c r="F121" s="53"/>
      <c r="G121" s="53"/>
      <c r="H121" s="53"/>
      <c r="I121" s="53"/>
      <c r="J121" s="53"/>
      <c r="K121" s="53"/>
      <c r="L121" s="54">
        <f>SUM(L13:L120)</f>
        <v>331082.40579999995</v>
      </c>
      <c r="M121" s="4"/>
      <c r="N121" s="4"/>
    </row>
    <row r="122" spans="1:14" x14ac:dyDescent="0.25">
      <c r="A122" s="8"/>
      <c r="B122" s="8"/>
      <c r="C122" s="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5">
      <c r="M123" s="4"/>
      <c r="N123" s="4"/>
    </row>
    <row r="124" spans="1:14" x14ac:dyDescent="0.25">
      <c r="M124" s="4"/>
      <c r="N124" s="4"/>
    </row>
    <row r="125" spans="1:14" x14ac:dyDescent="0.25">
      <c r="M125" s="4"/>
      <c r="N125" s="4"/>
    </row>
    <row r="126" spans="1:14" x14ac:dyDescent="0.25">
      <c r="M126" s="4"/>
      <c r="N126" s="4"/>
    </row>
    <row r="127" spans="1:14" x14ac:dyDescent="0.25">
      <c r="M127" s="4"/>
      <c r="N127" s="4"/>
    </row>
    <row r="128" spans="1:14" x14ac:dyDescent="0.25">
      <c r="M128" s="4"/>
      <c r="N128" s="4"/>
    </row>
    <row r="129" spans="13:14" x14ac:dyDescent="0.25">
      <c r="M129" s="4"/>
      <c r="N129" s="4"/>
    </row>
    <row r="130" spans="13:14" x14ac:dyDescent="0.25">
      <c r="M130" s="4"/>
      <c r="N130" s="4"/>
    </row>
    <row r="131" spans="13:14" x14ac:dyDescent="0.25">
      <c r="M131" s="4"/>
      <c r="N131" s="4"/>
    </row>
    <row r="132" spans="13:14" x14ac:dyDescent="0.25">
      <c r="M132" s="4"/>
      <c r="N132" s="4"/>
    </row>
    <row r="133" spans="13:14" x14ac:dyDescent="0.25">
      <c r="M133" s="4"/>
      <c r="N133" s="4"/>
    </row>
    <row r="134" spans="13:14" x14ac:dyDescent="0.25">
      <c r="M134" s="4"/>
      <c r="N134" s="4"/>
    </row>
    <row r="135" spans="13:14" x14ac:dyDescent="0.25">
      <c r="M135" s="4"/>
      <c r="N135" s="4"/>
    </row>
    <row r="136" spans="13:14" ht="15.75" customHeight="1" x14ac:dyDescent="0.25">
      <c r="M136" s="4"/>
      <c r="N136" s="4"/>
    </row>
    <row r="137" spans="13:14" ht="15" customHeight="1" x14ac:dyDescent="0.25">
      <c r="M137" s="4"/>
      <c r="N137" s="4"/>
    </row>
    <row r="138" spans="13:14" x14ac:dyDescent="0.25">
      <c r="M138" s="4"/>
    </row>
    <row r="139" spans="13:14" x14ac:dyDescent="0.25">
      <c r="M139" s="4"/>
    </row>
    <row r="140" spans="13:14" ht="15.75" customHeight="1" x14ac:dyDescent="0.25">
      <c r="M140" s="4"/>
    </row>
    <row r="141" spans="13:14" ht="15" customHeight="1" x14ac:dyDescent="0.25">
      <c r="M141" s="4"/>
    </row>
    <row r="142" spans="13:14" x14ac:dyDescent="0.25">
      <c r="M142" s="4"/>
    </row>
    <row r="143" spans="13:14" x14ac:dyDescent="0.25">
      <c r="M143" s="4"/>
    </row>
    <row r="144" spans="13:14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ht="15" customHeight="1" x14ac:dyDescent="0.25">
      <c r="M153" s="4"/>
    </row>
    <row r="154" spans="13:13" ht="15" customHeight="1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  <row r="161" spans="13:13" x14ac:dyDescent="0.25">
      <c r="M161" s="4"/>
    </row>
    <row r="162" spans="13:13" x14ac:dyDescent="0.25">
      <c r="M162" s="4"/>
    </row>
    <row r="163" spans="13:13" x14ac:dyDescent="0.25">
      <c r="M163" s="4"/>
    </row>
    <row r="164" spans="13:13" x14ac:dyDescent="0.25">
      <c r="M164" s="4"/>
    </row>
    <row r="165" spans="13:13" x14ac:dyDescent="0.25">
      <c r="M165" s="4"/>
    </row>
    <row r="166" spans="13:13" x14ac:dyDescent="0.25">
      <c r="M166" s="4"/>
    </row>
    <row r="167" spans="13:13" x14ac:dyDescent="0.25">
      <c r="M167" s="4"/>
    </row>
    <row r="168" spans="13:13" x14ac:dyDescent="0.25">
      <c r="M168" s="4"/>
    </row>
    <row r="169" spans="13:13" x14ac:dyDescent="0.25">
      <c r="M169" s="4"/>
    </row>
    <row r="170" spans="13:13" x14ac:dyDescent="0.25">
      <c r="M170" s="4"/>
    </row>
    <row r="171" spans="13:13" x14ac:dyDescent="0.25">
      <c r="M171" s="4"/>
    </row>
    <row r="172" spans="13:13" x14ac:dyDescent="0.25">
      <c r="M172" s="4"/>
    </row>
    <row r="173" spans="13:13" x14ac:dyDescent="0.25">
      <c r="M173" s="4"/>
    </row>
  </sheetData>
  <mergeCells count="2">
    <mergeCell ref="A9:F9"/>
    <mergeCell ref="C84:D84"/>
  </mergeCells>
  <pageMargins left="0.23622047244094491" right="0.23622047244094491" top="0.74803149606299213" bottom="0.74803149606299213" header="0.31496062992125984" footer="0.31496062992125984"/>
  <pageSetup paperSize="5" scale="49" fitToWidth="3" fitToHeight="2" orientation="landscape" r:id="rId1"/>
  <ignoredErrors>
    <ignoredError sqref="B16 B119 B29:B30 B19 B39:B40 B13:B14 B91:B96 B104:B108 B100 B21:B26 B66:B7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2018-05-17T17:44:21Z</cp:lastPrinted>
  <dcterms:created xsi:type="dcterms:W3CDTF">2017-10-05T13:28:57Z</dcterms:created>
  <dcterms:modified xsi:type="dcterms:W3CDTF">2018-10-03T17:03:16Z</dcterms:modified>
</cp:coreProperties>
</file>