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se\Desktop\2022\"/>
    </mc:Choice>
  </mc:AlternateContent>
  <xr:revisionPtr revIDLastSave="0" documentId="8_{6FAB0831-BE83-4232-8D82-6780295E5DC0}" xr6:coauthVersionLast="47" xr6:coauthVersionMax="47" xr10:uidLastSave="{00000000-0000-0000-0000-000000000000}"/>
  <bookViews>
    <workbookView xWindow="-120" yWindow="-120" windowWidth="20730" windowHeight="11310" activeTab="1" xr2:uid="{784E5D24-0E0A-4A1C-AEDB-8C414D77F257}"/>
  </bookViews>
  <sheets>
    <sheet name="P1 Presupuesto Aprobado" sheetId="1" r:id="rId1"/>
    <sheet name="P2 Presupuesto Aprobado-Ejec " sheetId="2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4" i="1" l="1"/>
  <c r="D28" i="1"/>
  <c r="D18" i="1"/>
  <c r="D12" i="1"/>
  <c r="E54" i="2"/>
  <c r="D54" i="2"/>
  <c r="E28" i="2"/>
  <c r="D28" i="2"/>
  <c r="E18" i="2"/>
  <c r="D18" i="2"/>
  <c r="E12" i="2"/>
  <c r="D12" i="2"/>
  <c r="D85" i="1" l="1"/>
  <c r="D85" i="2"/>
  <c r="E85" i="2"/>
  <c r="G54" i="2"/>
  <c r="H54" i="2"/>
  <c r="I54" i="2"/>
  <c r="J54" i="2"/>
  <c r="K54" i="2"/>
  <c r="L54" i="2"/>
  <c r="M54" i="2"/>
  <c r="N54" i="2"/>
  <c r="O54" i="2"/>
  <c r="P54" i="2"/>
  <c r="Q54" i="2"/>
  <c r="F54" i="2"/>
  <c r="G28" i="2"/>
  <c r="H28" i="2"/>
  <c r="I28" i="2"/>
  <c r="J28" i="2"/>
  <c r="K28" i="2"/>
  <c r="L28" i="2"/>
  <c r="M28" i="2"/>
  <c r="N28" i="2"/>
  <c r="O28" i="2"/>
  <c r="P28" i="2"/>
  <c r="Q28" i="2"/>
  <c r="F28" i="2"/>
  <c r="G18" i="2"/>
  <c r="H18" i="2"/>
  <c r="I18" i="2"/>
  <c r="J18" i="2"/>
  <c r="K18" i="2"/>
  <c r="L18" i="2"/>
  <c r="M18" i="2"/>
  <c r="N18" i="2"/>
  <c r="O18" i="2"/>
  <c r="P18" i="2"/>
  <c r="Q18" i="2"/>
  <c r="F18" i="2"/>
  <c r="G12" i="2"/>
  <c r="H12" i="2"/>
  <c r="I12" i="2"/>
  <c r="J12" i="2"/>
  <c r="K12" i="2"/>
  <c r="L12" i="2"/>
  <c r="M12" i="2"/>
  <c r="N12" i="2"/>
  <c r="O12" i="2"/>
  <c r="P12" i="2"/>
  <c r="Q12" i="2"/>
  <c r="F12" i="2"/>
  <c r="I85" i="2" l="1"/>
  <c r="P85" i="2"/>
  <c r="L85" i="2"/>
  <c r="H85" i="2"/>
  <c r="O85" i="2"/>
  <c r="K85" i="2"/>
  <c r="G85" i="2"/>
  <c r="M85" i="2"/>
  <c r="N85" i="2"/>
  <c r="J85" i="2"/>
  <c r="R54" i="2"/>
  <c r="R28" i="2"/>
  <c r="R18" i="2"/>
  <c r="Q85" i="2"/>
  <c r="R12" i="2"/>
  <c r="F85" i="2"/>
  <c r="R85" i="2" l="1"/>
</calcChain>
</file>

<file path=xl/sharedStrings.xml><?xml version="1.0" encoding="utf-8"?>
<sst xmlns="http://schemas.openxmlformats.org/spreadsheetml/2006/main" count="189" uniqueCount="108">
  <si>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</si>
  <si>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</si>
  <si>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</si>
  <si>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</si>
  <si>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</si>
  <si>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</si>
  <si>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</si>
  <si>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</si>
  <si>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</si>
  <si>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</si>
  <si>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</si>
  <si>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</si>
  <si>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</si>
  <si>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</si>
  <si>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</si>
  <si>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</si>
  <si>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</si>
  <si>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</si>
  <si>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</si>
  <si>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</si>
  <si>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</si>
  <si>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</si>
  <si>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</si>
  <si>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</si>
  <si>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</si>
  <si>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</si>
  <si>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</si>
  <si>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</si>
  <si>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</si>
  <si>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</si>
  <si>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</si>
  <si>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</si>
  <si>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</si>
  <si>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</si>
  <si>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</si>
  <si>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</si>
  <si>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</si>
  <si>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</si>
  <si>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</si>
  <si>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</si>
  <si>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</si>
  <si>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</si>
  <si>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</si>
  <si>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</si>
  <si>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</si>
  <si>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</si>
  <si>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</si>
  <si>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</si>
  <si>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</si>
  <si>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</si>
  <si>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</si>
  <si>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</si>
  <si>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</si>
  <si>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</si>
  <si>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</si>
  <si>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</si>
  <si>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</si>
  <si>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</si>
  <si>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</si>
  <si>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</si>
  <si>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</si>
  <si>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</si>
  <si>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</si>
  <si>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</si>
  <si>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</si>
  <si>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</si>
  <si>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</si>
  <si>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</si>
  <si>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</si>
  <si>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</si>
  <si>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</si>
  <si>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</si>
  <si>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</si>
  <si>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</si>
  <si>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</si>
  <si>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</si>
  <si>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</si>
  <si>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</si>
  <si>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</si>
  <si>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</si>
  <si>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</si>
  <si>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</si>
  <si>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</si>
  <si>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</si>
  <si>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</si>
  <si>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</si>
  <si>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</si>
  <si>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</si>
  <si>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</si>
  <si>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</si>
  <si>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</si>
  <si>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</si>
  <si>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</si>
  <si>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</si>
  <si>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</si>
  <si>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</si>
  <si>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</si>
  <si>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</si>
  <si>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Ministerio de Energia y Minas</t>
  </si>
  <si>
    <t>Servicio Geologico Nacional</t>
  </si>
  <si>
    <t>Año 2021</t>
  </si>
  <si>
    <t>Año 2022</t>
  </si>
  <si>
    <t>REALIZADO POR:______________________________                                                                                    REVISADO POR:_________________________________</t>
  </si>
  <si>
    <t>LIC. JOSE AGUSTIN CRUZ                                                                                                                                         LIC. FERNANDO GONZALEZ SANCHEZ</t>
  </si>
  <si>
    <t>Analista financiero                                                                                                                                                    Enc. Administrativo Financiero</t>
  </si>
  <si>
    <t xml:space="preserve">                                                                                                    AUTORIZADO POR:_______________________________</t>
  </si>
  <si>
    <t xml:space="preserve">                                                                                                    Ing. EDWIN RAFAEL GARCIA COCCO</t>
  </si>
  <si>
    <t xml:space="preserve">                                                                                                    Director Nacional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</si>
</sst>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2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theme="4" tint="0.79998168889431442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/>
        <bgColor theme="4" tint="0.79998168889431442"/>
      </patternFill>
    </fill>
    <fill>
      <patternFill patternType="solid">
        <fgColor theme="8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6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0" fillId="3" borderId="0" xfId="0" applyFill="1"/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2" fillId="4" borderId="3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0" fillId="0" borderId="9" xfId="0" applyBorder="1"/>
    <xf numFmtId="0" fontId="7" fillId="0" borderId="0" xfId="0" applyFont="1" applyBorder="1" applyAlignment="1">
      <alignment vertical="top" wrapText="1" readingOrder="1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vertical="top" wrapText="1" readingOrder="1"/>
    </xf>
    <xf numFmtId="0" fontId="4" fillId="0" borderId="0" xfId="0" applyFont="1" applyBorder="1" applyAlignment="1">
      <alignment vertical="center" wrapText="1" readingOrder="1"/>
    </xf>
    <xf numFmtId="0" fontId="3" fillId="0" borderId="11" xfId="0" applyFont="1" applyBorder="1" applyAlignment="1">
      <alignment wrapText="1"/>
    </xf>
    <xf numFmtId="0" fontId="0" fillId="0" borderId="11" xfId="0" applyBorder="1" applyAlignment="1">
      <alignment wrapText="1"/>
    </xf>
    <xf numFmtId="0" fontId="0" fillId="0" borderId="11" xfId="0" applyBorder="1" applyAlignment="1">
      <alignment vertical="center"/>
    </xf>
    <xf numFmtId="43" fontId="8" fillId="0" borderId="0" xfId="1" applyFont="1" applyAlignment="1">
      <alignment vertical="center" wrapText="1"/>
    </xf>
    <xf numFmtId="43" fontId="8" fillId="0" borderId="0" xfId="1" applyFont="1"/>
    <xf numFmtId="43" fontId="8" fillId="0" borderId="0" xfId="0" applyNumberFormat="1" applyFont="1" applyAlignment="1">
      <alignment vertical="center" wrapText="1"/>
    </xf>
    <xf numFmtId="43" fontId="8" fillId="0" borderId="0" xfId="0" applyNumberFormat="1" applyFont="1"/>
    <xf numFmtId="43" fontId="0" fillId="0" borderId="0" xfId="0" applyNumberFormat="1"/>
    <xf numFmtId="43" fontId="3" fillId="0" borderId="0" xfId="0" applyNumberFormat="1" applyFont="1"/>
    <xf numFmtId="4" fontId="8" fillId="0" borderId="0" xfId="0" applyNumberFormat="1" applyFont="1"/>
    <xf numFmtId="165" fontId="8" fillId="0" borderId="0" xfId="0" applyNumberFormat="1" applyFont="1" applyAlignment="1">
      <alignment vertical="center" wrapText="1"/>
    </xf>
    <xf numFmtId="0" fontId="8" fillId="0" borderId="0" xfId="0" applyFont="1"/>
    <xf numFmtId="43" fontId="9" fillId="0" borderId="0" xfId="0" applyNumberFormat="1" applyFont="1" applyAlignment="1">
      <alignment vertical="center" wrapText="1"/>
    </xf>
    <xf numFmtId="165" fontId="9" fillId="0" borderId="0" xfId="0" applyNumberFormat="1" applyFont="1" applyAlignment="1">
      <alignment vertical="center" wrapText="1"/>
    </xf>
    <xf numFmtId="0" fontId="2" fillId="5" borderId="2" xfId="0" applyFont="1" applyFill="1" applyBorder="1" applyAlignment="1">
      <alignment vertical="center"/>
    </xf>
    <xf numFmtId="164" fontId="3" fillId="5" borderId="2" xfId="0" applyNumberFormat="1" applyFont="1" applyFill="1" applyBorder="1"/>
    <xf numFmtId="43" fontId="0" fillId="0" borderId="0" xfId="0" applyNumberFormat="1" applyFont="1"/>
    <xf numFmtId="164" fontId="3" fillId="0" borderId="0" xfId="0" applyNumberFormat="1" applyFont="1" applyBorder="1"/>
    <xf numFmtId="43" fontId="3" fillId="0" borderId="0" xfId="1" applyFont="1" applyBorder="1" applyAlignment="1">
      <alignment vertical="center" wrapText="1"/>
    </xf>
    <xf numFmtId="165" fontId="0" fillId="0" borderId="0" xfId="0" applyNumberFormat="1" applyBorder="1" applyAlignment="1">
      <alignment vertical="center" wrapText="1"/>
    </xf>
    <xf numFmtId="43" fontId="0" fillId="0" borderId="0" xfId="1" applyFont="1" applyBorder="1" applyAlignment="1">
      <alignment vertical="center" wrapText="1"/>
    </xf>
    <xf numFmtId="43" fontId="0" fillId="0" borderId="0" xfId="1" applyFont="1" applyBorder="1"/>
    <xf numFmtId="165" fontId="3" fillId="0" borderId="0" xfId="0" applyNumberFormat="1" applyFont="1" applyBorder="1" applyAlignment="1">
      <alignment vertical="center" wrapText="1"/>
    </xf>
    <xf numFmtId="165" fontId="3" fillId="6" borderId="0" xfId="0" applyNumberFormat="1" applyFont="1" applyFill="1" applyBorder="1" applyAlignment="1">
      <alignment horizontal="center" vertical="center" wrapText="1"/>
    </xf>
    <xf numFmtId="165" fontId="3" fillId="7" borderId="0" xfId="0" applyNumberFormat="1" applyFont="1" applyFill="1" applyBorder="1" applyAlignment="1">
      <alignment vertical="center" wrapText="1"/>
    </xf>
    <xf numFmtId="43" fontId="3" fillId="7" borderId="0" xfId="0" applyNumberFormat="1" applyFont="1" applyFill="1"/>
    <xf numFmtId="0" fontId="2" fillId="8" borderId="2" xfId="0" applyFont="1" applyFill="1" applyBorder="1" applyAlignment="1">
      <alignment vertical="center"/>
    </xf>
    <xf numFmtId="165" fontId="3" fillId="9" borderId="0" xfId="0" applyNumberFormat="1" applyFont="1" applyFill="1" applyBorder="1" applyAlignment="1">
      <alignment vertical="center" wrapText="1"/>
    </xf>
    <xf numFmtId="164" fontId="3" fillId="8" borderId="2" xfId="0" applyNumberFormat="1" applyFont="1" applyFill="1" applyBorder="1"/>
    <xf numFmtId="0" fontId="12" fillId="0" borderId="0" xfId="0" applyFont="1"/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 readingOrder="1"/>
    </xf>
    <xf numFmtId="0" fontId="11" fillId="0" borderId="0" xfId="0" applyFont="1" applyBorder="1" applyAlignment="1">
      <alignment horizontal="center" vertical="center" wrapText="1" readingOrder="1"/>
    </xf>
    <xf numFmtId="0" fontId="10" fillId="0" borderId="5" xfId="0" applyFont="1" applyBorder="1" applyAlignment="1">
      <alignment horizontal="center" vertical="top" wrapText="1" readingOrder="1"/>
    </xf>
    <xf numFmtId="0" fontId="10" fillId="0" borderId="0" xfId="0" applyFont="1" applyBorder="1" applyAlignment="1">
      <alignment horizontal="center" vertical="top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781051</xdr:colOff>
      <xdr:row>2</xdr:row>
      <xdr:rowOff>142875</xdr:rowOff>
    </xdr:from>
    <xdr:to>
      <xdr:col>5</xdr:col>
      <xdr:colOff>133350</xdr:colOff>
      <xdr:row>5</xdr:row>
      <xdr:rowOff>9525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A6F450D9-7367-47D8-B377-85C71A2CF24E}"/>
            </a:ext>
          </a:extLst>
        </xdr:cNvPr>
        <xdr:cNvSpPr txBox="1"/>
      </xdr:nvSpPr>
      <xdr:spPr>
        <a:xfrm>
          <a:off x="8553451" y="3333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1</xdr:col>
      <xdr:colOff>628650</xdr:colOff>
      <xdr:row>2</xdr:row>
      <xdr:rowOff>161925</xdr:rowOff>
    </xdr:from>
    <xdr:to>
      <xdr:col>2</xdr:col>
      <xdr:colOff>1504949</xdr:colOff>
      <xdr:row>5</xdr:row>
      <xdr:rowOff>28575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6BC71BE7-DDCC-474B-9577-BDC67CFBA905}"/>
            </a:ext>
          </a:extLst>
        </xdr:cNvPr>
        <xdr:cNvSpPr txBox="1"/>
      </xdr:nvSpPr>
      <xdr:spPr>
        <a:xfrm>
          <a:off x="1390650" y="35242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1</xdr:col>
      <xdr:colOff>19051</xdr:colOff>
      <xdr:row>1</xdr:row>
      <xdr:rowOff>171450</xdr:rowOff>
    </xdr:from>
    <xdr:to>
      <xdr:col>2</xdr:col>
      <xdr:colOff>1638301</xdr:colOff>
      <xdr:row>5</xdr:row>
      <xdr:rowOff>57150</xdr:rowOff>
    </xdr:to>
    <xdr:grpSp>
      <xdr:nvGrpSpPr>
        <xdr:cNvPr id="6" name="Group 9">
          <a:extLst>
            <a:ext uri="{FF2B5EF4-FFF2-40B4-BE49-F238E27FC236}">
              <a16:creationId xmlns:a16="http://schemas.microsoft.com/office/drawing/2014/main" id="{51853B4B-1DC5-4174-8328-87E813A1829A}"/>
            </a:ext>
          </a:extLst>
        </xdr:cNvPr>
        <xdr:cNvGrpSpPr>
          <a:grpSpLocks/>
        </xdr:cNvGrpSpPr>
      </xdr:nvGrpSpPr>
      <xdr:grpSpPr bwMode="auto">
        <a:xfrm>
          <a:off x="781051" y="361950"/>
          <a:ext cx="2381250" cy="904875"/>
          <a:chOff x="1199" y="350"/>
          <a:chExt cx="3998" cy="1461"/>
        </a:xfrm>
      </xdr:grpSpPr>
      <xdr:pic>
        <xdr:nvPicPr>
          <xdr:cNvPr id="7" name="Imagen 6">
            <a:extLst>
              <a:ext uri="{FF2B5EF4-FFF2-40B4-BE49-F238E27FC236}">
                <a16:creationId xmlns:a16="http://schemas.microsoft.com/office/drawing/2014/main" id="{41AE9725-BF3D-42CF-94BB-FB290DD7D8FA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99" y="846"/>
            <a:ext cx="848" cy="8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8" name="Imagen 7">
            <a:extLst>
              <a:ext uri="{FF2B5EF4-FFF2-40B4-BE49-F238E27FC236}">
                <a16:creationId xmlns:a16="http://schemas.microsoft.com/office/drawing/2014/main" id="{5FC2C7D0-3D20-40D9-A272-4204AE6FFCF2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192" y="350"/>
            <a:ext cx="3005" cy="146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cxnSp macro="">
        <xdr:nvCxnSpPr>
          <xdr:cNvPr id="9" name="AutoShape 12">
            <a:extLst>
              <a:ext uri="{FF2B5EF4-FFF2-40B4-BE49-F238E27FC236}">
                <a16:creationId xmlns:a16="http://schemas.microsoft.com/office/drawing/2014/main" id="{4A6EDD70-9FBD-47A2-A3F1-EE73FAC8BFF3}"/>
              </a:ext>
            </a:extLst>
          </xdr:cNvPr>
          <xdr:cNvCxnSpPr>
            <a:cxnSpLocks noChangeShapeType="1"/>
          </xdr:cNvCxnSpPr>
        </xdr:nvCxnSpPr>
        <xdr:spPr bwMode="auto">
          <a:xfrm flipV="1">
            <a:off x="2175" y="528"/>
            <a:ext cx="1" cy="1212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3</xdr:col>
      <xdr:colOff>361951</xdr:colOff>
      <xdr:row>2</xdr:row>
      <xdr:rowOff>104775</xdr:rowOff>
    </xdr:from>
    <xdr:to>
      <xdr:col>5</xdr:col>
      <xdr:colOff>266701</xdr:colOff>
      <xdr:row>5</xdr:row>
      <xdr:rowOff>47625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444088ED-45FD-460D-81F1-3806A5B2A8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43976" y="485775"/>
          <a:ext cx="21907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628651</xdr:colOff>
      <xdr:row>2</xdr:row>
      <xdr:rowOff>152400</xdr:rowOff>
    </xdr:from>
    <xdr:to>
      <xdr:col>17</xdr:col>
      <xdr:colOff>609600</xdr:colOff>
      <xdr:row>5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E4F28811-DE6B-4AFA-A30F-79DE105F35B4}"/>
            </a:ext>
          </a:extLst>
        </xdr:cNvPr>
        <xdr:cNvSpPr txBox="1"/>
      </xdr:nvSpPr>
      <xdr:spPr>
        <a:xfrm>
          <a:off x="18307051" y="533400"/>
          <a:ext cx="150494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2</xdr:col>
      <xdr:colOff>9525</xdr:colOff>
      <xdr:row>2</xdr:row>
      <xdr:rowOff>152400</xdr:rowOff>
    </xdr:from>
    <xdr:to>
      <xdr:col>2</xdr:col>
      <xdr:colOff>1647824</xdr:colOff>
      <xdr:row>5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C6536E2A-7670-405F-9D81-53B4C7922782}"/>
            </a:ext>
          </a:extLst>
        </xdr:cNvPr>
        <xdr:cNvSpPr txBox="1"/>
      </xdr:nvSpPr>
      <xdr:spPr>
        <a:xfrm>
          <a:off x="1533525" y="53340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2</xdr:col>
      <xdr:colOff>9524</xdr:colOff>
      <xdr:row>2</xdr:row>
      <xdr:rowOff>114346</xdr:rowOff>
    </xdr:from>
    <xdr:to>
      <xdr:col>2</xdr:col>
      <xdr:colOff>2505055</xdr:colOff>
      <xdr:row>5</xdr:row>
      <xdr:rowOff>28575</xdr:rowOff>
    </xdr:to>
    <xdr:grpSp>
      <xdr:nvGrpSpPr>
        <xdr:cNvPr id="4" name="Group 9">
          <a:extLst>
            <a:ext uri="{FF2B5EF4-FFF2-40B4-BE49-F238E27FC236}">
              <a16:creationId xmlns:a16="http://schemas.microsoft.com/office/drawing/2014/main" id="{B6B873BC-7A5F-4B13-AE60-0AA0E1654059}"/>
            </a:ext>
          </a:extLst>
        </xdr:cNvPr>
        <xdr:cNvGrpSpPr>
          <a:grpSpLocks/>
        </xdr:cNvGrpSpPr>
      </xdr:nvGrpSpPr>
      <xdr:grpSpPr bwMode="auto">
        <a:xfrm>
          <a:off x="666749" y="495346"/>
          <a:ext cx="2495531" cy="742904"/>
          <a:chOff x="1199" y="474"/>
          <a:chExt cx="3669" cy="1266"/>
        </a:xfrm>
      </xdr:grpSpPr>
      <xdr:pic>
        <xdr:nvPicPr>
          <xdr:cNvPr id="5" name="Imagen 4">
            <a:extLst>
              <a:ext uri="{FF2B5EF4-FFF2-40B4-BE49-F238E27FC236}">
                <a16:creationId xmlns:a16="http://schemas.microsoft.com/office/drawing/2014/main" id="{AEC9D4A4-66F4-4F92-8B20-5185C68674A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99" y="846"/>
            <a:ext cx="848" cy="8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n 5">
            <a:extLst>
              <a:ext uri="{FF2B5EF4-FFF2-40B4-BE49-F238E27FC236}">
                <a16:creationId xmlns:a16="http://schemas.microsoft.com/office/drawing/2014/main" id="{90F4BDA2-CAD9-47A8-8F12-46911416FD7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338" y="474"/>
            <a:ext cx="2530" cy="123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cxnSp macro="">
        <xdr:nvCxnSpPr>
          <xdr:cNvPr id="7" name="AutoShape 12">
            <a:extLst>
              <a:ext uri="{FF2B5EF4-FFF2-40B4-BE49-F238E27FC236}">
                <a16:creationId xmlns:a16="http://schemas.microsoft.com/office/drawing/2014/main" id="{CAA311CF-D434-445B-AE3A-8F9FF952E438}"/>
              </a:ext>
            </a:extLst>
          </xdr:cNvPr>
          <xdr:cNvCxnSpPr>
            <a:cxnSpLocks noChangeShapeType="1"/>
          </xdr:cNvCxnSpPr>
        </xdr:nvCxnSpPr>
        <xdr:spPr bwMode="auto">
          <a:xfrm flipV="1">
            <a:off x="2175" y="528"/>
            <a:ext cx="1" cy="1212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15</xdr:col>
      <xdr:colOff>381000</xdr:colOff>
      <xdr:row>2</xdr:row>
      <xdr:rowOff>152400</xdr:rowOff>
    </xdr:from>
    <xdr:to>
      <xdr:col>17</xdr:col>
      <xdr:colOff>819150</xdr:colOff>
      <xdr:row>5</xdr:row>
      <xdr:rowOff>95250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A00ED8F1-3A2E-4710-A4DD-7BBF4D185A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9125" y="533400"/>
          <a:ext cx="20955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</xdr:col>
      <xdr:colOff>0</xdr:colOff>
      <xdr:row>86</xdr:row>
      <xdr:rowOff>0</xdr:rowOff>
    </xdr:from>
    <xdr:ext cx="9124950" cy="1952625"/>
    <xdr:sp macro="" textlink="">
      <xdr:nvSpPr>
        <xdr:cNvPr id="10" name="CuadroTexto 9">
          <a:extLst>
            <a:ext uri="{FF2B5EF4-FFF2-40B4-BE49-F238E27FC236}">
              <a16:creationId xmlns:a16="http://schemas.microsoft.com/office/drawing/2014/main" id="{B6894B92-5D10-4448-A7E8-C33E61B2A093}"/>
            </a:ext>
          </a:extLst>
        </xdr:cNvPr>
        <xdr:cNvSpPr txBox="1"/>
      </xdr:nvSpPr>
      <xdr:spPr>
        <a:xfrm>
          <a:off x="1524000" y="16792575"/>
          <a:ext cx="9124950" cy="19526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100"/>
            <a:t>REALIZADO</a:t>
          </a:r>
          <a:r>
            <a:rPr lang="en-US" sz="1100" baseline="0"/>
            <a:t> POR:______________________________                                                                                    REVISADO POR:_________________________________</a:t>
          </a:r>
        </a:p>
        <a:p>
          <a:r>
            <a:rPr lang="en-US" sz="1100" baseline="0"/>
            <a:t>LIC. JOSE AGUSTIN CRUZ                                                                                                                                         LIC. FERNANDO GONZALEZ SANCHEZ</a:t>
          </a:r>
        </a:p>
        <a:p>
          <a:r>
            <a:rPr lang="en-US" sz="1100" baseline="0"/>
            <a:t>Analista financiero                                                                                                                                                    Enc. Administrativo Financiero</a:t>
          </a:r>
        </a:p>
        <a:p>
          <a:endParaRPr lang="en-US" sz="1100"/>
        </a:p>
        <a:p>
          <a:endParaRPr lang="en-US" sz="1100"/>
        </a:p>
        <a:p>
          <a:endParaRPr lang="en-US" sz="1100"/>
        </a:p>
        <a:p>
          <a:endParaRPr lang="en-US" sz="1100"/>
        </a:p>
        <a:p>
          <a:r>
            <a:rPr lang="en-US" sz="1100" baseline="0"/>
            <a:t>                                                                                                    AUTORIZADO POR:_______________________________</a:t>
          </a:r>
        </a:p>
        <a:p>
          <a:r>
            <a:rPr lang="en-US" sz="1100" baseline="0"/>
            <a:t>                                                                                                    Ing. EDWIN RAFAEL GARCIA COCCO</a:t>
          </a:r>
        </a:p>
        <a:p>
          <a:r>
            <a:rPr lang="en-US" sz="1100" baseline="0"/>
            <a:t>                                                                                                    Director Nacional</a:t>
          </a:r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40B927-2E40-480F-862D-A2F94B054376}">
  <dimension ref="B3:P97"/>
  <sheetViews>
    <sheetView showGridLines="0" workbookViewId="0">
      <selection activeCell="C96" sqref="C96"/>
    </sheetView>
  </sheetViews>
  <sheetFormatPr baseColWidth="10" defaultColWidth="11.42578125" defaultRowHeight="15" x14ac:dyDescent="0.25"/>
  <cols>
    <col min="3" max="3" width="105.85546875" customWidth="1"/>
    <col min="4" max="4" width="17.5703125" customWidth="1"/>
    <col min="5" max="5" width="16.7109375" customWidth="1"/>
  </cols>
  <sheetData>
    <row r="3" spans="2:16" ht="28.5" customHeight="1" x14ac:dyDescent="0.25">
      <c r="C3" s="50" t="s">
        <v>98</v>
      </c>
      <c r="D3" s="51"/>
      <c r="E3" s="51"/>
      <c r="F3" s="17"/>
      <c r="G3" s="6"/>
      <c r="H3" s="6"/>
      <c r="I3" s="6"/>
      <c r="J3" s="6"/>
      <c r="K3" s="6"/>
      <c r="L3" s="6"/>
      <c r="M3" s="6"/>
      <c r="N3" s="6"/>
      <c r="O3" s="6"/>
      <c r="P3" s="6"/>
    </row>
    <row r="4" spans="2:16" ht="21" customHeight="1" x14ac:dyDescent="0.25">
      <c r="C4" s="48" t="s">
        <v>99</v>
      </c>
      <c r="D4" s="49"/>
      <c r="E4" s="49"/>
      <c r="F4" s="16"/>
      <c r="G4" s="7"/>
      <c r="H4" s="7"/>
      <c r="I4" s="7"/>
      <c r="J4" s="7"/>
      <c r="K4" s="7"/>
      <c r="L4" s="7"/>
      <c r="M4" s="7"/>
      <c r="N4" s="7"/>
      <c r="O4" s="7"/>
      <c r="P4" s="7"/>
    </row>
    <row r="5" spans="2:16" ht="15.75" x14ac:dyDescent="0.25">
      <c r="C5" s="57" t="s">
        <v>101</v>
      </c>
      <c r="D5" s="58"/>
      <c r="E5" s="58"/>
      <c r="F5" s="15"/>
      <c r="G5" s="8"/>
      <c r="H5" s="8"/>
      <c r="I5" s="8"/>
      <c r="J5" s="8"/>
      <c r="K5" s="8"/>
      <c r="L5" s="8"/>
      <c r="M5" s="8"/>
      <c r="N5" s="8"/>
      <c r="O5" s="8"/>
      <c r="P5" s="8"/>
    </row>
    <row r="6" spans="2:16" ht="15.75" customHeight="1" x14ac:dyDescent="0.25">
      <c r="C6" s="52" t="s">
        <v>76</v>
      </c>
      <c r="D6" s="53"/>
      <c r="E6" s="53"/>
      <c r="F6" s="14"/>
      <c r="G6" s="9"/>
      <c r="H6" s="9"/>
      <c r="I6" s="9"/>
      <c r="J6" s="9"/>
      <c r="K6" s="9"/>
      <c r="L6" s="9"/>
      <c r="M6" s="9"/>
      <c r="N6" s="9"/>
      <c r="O6" s="9"/>
      <c r="P6" s="9"/>
    </row>
    <row r="7" spans="2:16" ht="15.75" customHeight="1" x14ac:dyDescent="0.25">
      <c r="B7" s="10"/>
      <c r="C7" s="52" t="s">
        <v>77</v>
      </c>
      <c r="D7" s="53"/>
      <c r="E7" s="53"/>
      <c r="F7" s="10"/>
      <c r="G7" s="9"/>
      <c r="H7" s="9"/>
      <c r="I7" s="9"/>
      <c r="J7" s="9"/>
      <c r="K7" s="9"/>
      <c r="L7" s="9"/>
      <c r="M7" s="9"/>
      <c r="N7" s="9"/>
      <c r="O7" s="9"/>
      <c r="P7" s="9"/>
    </row>
    <row r="9" spans="2:16" ht="15" customHeight="1" x14ac:dyDescent="0.25">
      <c r="C9" s="54" t="s">
        <v>66</v>
      </c>
      <c r="D9" s="55" t="s">
        <v>94</v>
      </c>
      <c r="E9" s="55" t="s">
        <v>93</v>
      </c>
      <c r="F9" s="5"/>
    </row>
    <row r="10" spans="2:16" ht="23.25" customHeight="1" x14ac:dyDescent="0.25">
      <c r="C10" s="54"/>
      <c r="D10" s="56"/>
      <c r="E10" s="56"/>
      <c r="F10" s="5"/>
    </row>
    <row r="11" spans="2:16" x14ac:dyDescent="0.25">
      <c r="C11" s="1" t="s">
        <v>0</v>
      </c>
      <c r="D11" s="2"/>
      <c r="E11" s="2"/>
      <c r="F11" s="5"/>
    </row>
    <row r="12" spans="2:16" x14ac:dyDescent="0.25">
      <c r="C12" s="3" t="s">
        <v>1</v>
      </c>
      <c r="D12" s="36">
        <f>SUM(D13:D17)</f>
        <v>45972882</v>
      </c>
      <c r="F12" s="5"/>
    </row>
    <row r="13" spans="2:16" x14ac:dyDescent="0.25">
      <c r="C13" s="4" t="s">
        <v>2</v>
      </c>
      <c r="D13" s="37">
        <v>36019050</v>
      </c>
      <c r="F13" s="5"/>
    </row>
    <row r="14" spans="2:16" x14ac:dyDescent="0.25">
      <c r="C14" s="4" t="s">
        <v>3</v>
      </c>
      <c r="D14" s="37">
        <v>5515095</v>
      </c>
      <c r="F14" s="5"/>
    </row>
    <row r="15" spans="2:16" x14ac:dyDescent="0.25">
      <c r="C15" s="4" t="s">
        <v>4</v>
      </c>
      <c r="D15" s="37"/>
      <c r="F15" s="5"/>
    </row>
    <row r="16" spans="2:16" x14ac:dyDescent="0.25">
      <c r="C16" s="4" t="s">
        <v>5</v>
      </c>
      <c r="D16" s="37">
        <v>2000</v>
      </c>
      <c r="F16" s="5"/>
    </row>
    <row r="17" spans="3:6" x14ac:dyDescent="0.25">
      <c r="C17" s="4" t="s">
        <v>6</v>
      </c>
      <c r="D17" s="37">
        <v>4436737</v>
      </c>
      <c r="F17" s="5"/>
    </row>
    <row r="18" spans="3:6" x14ac:dyDescent="0.25">
      <c r="C18" s="3" t="s">
        <v>7</v>
      </c>
      <c r="D18" s="40">
        <f>SUM(D19:D27)</f>
        <v>15496618</v>
      </c>
      <c r="F18" s="5"/>
    </row>
    <row r="19" spans="3:6" x14ac:dyDescent="0.25">
      <c r="C19" s="4" t="s">
        <v>8</v>
      </c>
      <c r="D19" s="37">
        <v>2260100</v>
      </c>
      <c r="F19" s="5"/>
    </row>
    <row r="20" spans="3:6" x14ac:dyDescent="0.25">
      <c r="C20" s="4" t="s">
        <v>9</v>
      </c>
      <c r="D20" s="37"/>
      <c r="F20" s="5"/>
    </row>
    <row r="21" spans="3:6" x14ac:dyDescent="0.25">
      <c r="C21" s="4" t="s">
        <v>10</v>
      </c>
      <c r="D21" s="37">
        <v>1550000</v>
      </c>
      <c r="F21" s="5"/>
    </row>
    <row r="22" spans="3:6" x14ac:dyDescent="0.25">
      <c r="C22" s="4" t="s">
        <v>11</v>
      </c>
      <c r="D22" s="37">
        <v>380000</v>
      </c>
      <c r="F22" s="5"/>
    </row>
    <row r="23" spans="3:6" x14ac:dyDescent="0.25">
      <c r="C23" s="4" t="s">
        <v>12</v>
      </c>
      <c r="D23" s="37">
        <v>2396398</v>
      </c>
    </row>
    <row r="24" spans="3:6" x14ac:dyDescent="0.25">
      <c r="C24" s="4" t="s">
        <v>13</v>
      </c>
      <c r="D24" s="37">
        <v>400000</v>
      </c>
    </row>
    <row r="25" spans="3:6" x14ac:dyDescent="0.25">
      <c r="C25" s="4" t="s">
        <v>14</v>
      </c>
      <c r="D25" s="37">
        <v>340000</v>
      </c>
    </row>
    <row r="26" spans="3:6" x14ac:dyDescent="0.25">
      <c r="C26" s="4" t="s">
        <v>15</v>
      </c>
      <c r="D26" s="37">
        <v>8101100</v>
      </c>
    </row>
    <row r="27" spans="3:6" x14ac:dyDescent="0.25">
      <c r="C27" s="4" t="s">
        <v>16</v>
      </c>
      <c r="D27" s="37">
        <v>69020</v>
      </c>
    </row>
    <row r="28" spans="3:6" x14ac:dyDescent="0.25">
      <c r="C28" s="3" t="s">
        <v>17</v>
      </c>
      <c r="D28" s="40">
        <f>SUM(D29:D37)</f>
        <v>2486500</v>
      </c>
    </row>
    <row r="29" spans="3:6" x14ac:dyDescent="0.25">
      <c r="C29" s="4" t="s">
        <v>18</v>
      </c>
      <c r="D29" s="37">
        <v>180000</v>
      </c>
    </row>
    <row r="30" spans="3:6" x14ac:dyDescent="0.25">
      <c r="C30" s="4" t="s">
        <v>19</v>
      </c>
      <c r="D30" s="37">
        <v>100</v>
      </c>
    </row>
    <row r="31" spans="3:6" x14ac:dyDescent="0.25">
      <c r="C31" s="4" t="s">
        <v>20</v>
      </c>
      <c r="D31" s="37">
        <v>350000</v>
      </c>
    </row>
    <row r="32" spans="3:6" x14ac:dyDescent="0.25">
      <c r="C32" s="4" t="s">
        <v>21</v>
      </c>
      <c r="D32" s="37"/>
    </row>
    <row r="33" spans="3:4" x14ac:dyDescent="0.25">
      <c r="C33" s="4" t="s">
        <v>22</v>
      </c>
      <c r="D33" s="37">
        <v>110000</v>
      </c>
    </row>
    <row r="34" spans="3:4" x14ac:dyDescent="0.25">
      <c r="C34" s="4" t="s">
        <v>23</v>
      </c>
      <c r="D34" s="37">
        <v>300</v>
      </c>
    </row>
    <row r="35" spans="3:4" x14ac:dyDescent="0.25">
      <c r="C35" s="4" t="s">
        <v>24</v>
      </c>
      <c r="D35" s="37">
        <v>1226100</v>
      </c>
    </row>
    <row r="36" spans="3:4" x14ac:dyDescent="0.25">
      <c r="C36" s="4" t="s">
        <v>25</v>
      </c>
      <c r="D36" s="37"/>
    </row>
    <row r="37" spans="3:4" x14ac:dyDescent="0.25">
      <c r="C37" s="4" t="s">
        <v>26</v>
      </c>
      <c r="D37" s="37">
        <v>620000</v>
      </c>
    </row>
    <row r="38" spans="3:4" x14ac:dyDescent="0.25">
      <c r="C38" s="3" t="s">
        <v>27</v>
      </c>
      <c r="D38" s="40"/>
    </row>
    <row r="39" spans="3:4" x14ac:dyDescent="0.25">
      <c r="C39" s="4" t="s">
        <v>28</v>
      </c>
      <c r="D39" s="37"/>
    </row>
    <row r="40" spans="3:4" x14ac:dyDescent="0.25">
      <c r="C40" s="4" t="s">
        <v>29</v>
      </c>
      <c r="D40" s="37"/>
    </row>
    <row r="41" spans="3:4" x14ac:dyDescent="0.25">
      <c r="C41" s="4" t="s">
        <v>30</v>
      </c>
      <c r="D41" s="37"/>
    </row>
    <row r="42" spans="3:4" x14ac:dyDescent="0.25">
      <c r="C42" s="4" t="s">
        <v>31</v>
      </c>
      <c r="D42" s="37"/>
    </row>
    <row r="43" spans="3:4" x14ac:dyDescent="0.25">
      <c r="C43" s="4" t="s">
        <v>32</v>
      </c>
      <c r="D43" s="37"/>
    </row>
    <row r="44" spans="3:4" x14ac:dyDescent="0.25">
      <c r="C44" s="4" t="s">
        <v>33</v>
      </c>
      <c r="D44" s="37"/>
    </row>
    <row r="45" spans="3:4" x14ac:dyDescent="0.25">
      <c r="C45" s="4" t="s">
        <v>34</v>
      </c>
      <c r="D45" s="37"/>
    </row>
    <row r="46" spans="3:4" x14ac:dyDescent="0.25">
      <c r="C46" s="4" t="s">
        <v>35</v>
      </c>
      <c r="D46" s="40"/>
    </row>
    <row r="47" spans="3:4" x14ac:dyDescent="0.25">
      <c r="C47" s="3" t="s">
        <v>36</v>
      </c>
      <c r="D47" s="37"/>
    </row>
    <row r="48" spans="3:4" x14ac:dyDescent="0.25">
      <c r="C48" s="4" t="s">
        <v>37</v>
      </c>
      <c r="D48" s="37"/>
    </row>
    <row r="49" spans="3:4" x14ac:dyDescent="0.25">
      <c r="C49" s="4" t="s">
        <v>38</v>
      </c>
      <c r="D49" s="37"/>
    </row>
    <row r="50" spans="3:4" x14ac:dyDescent="0.25">
      <c r="C50" s="4" t="s">
        <v>39</v>
      </c>
      <c r="D50" s="37"/>
    </row>
    <row r="51" spans="3:4" x14ac:dyDescent="0.25">
      <c r="C51" s="4" t="s">
        <v>40</v>
      </c>
      <c r="D51" s="37"/>
    </row>
    <row r="52" spans="3:4" x14ac:dyDescent="0.25">
      <c r="C52" s="4" t="s">
        <v>41</v>
      </c>
      <c r="D52" s="37"/>
    </row>
    <row r="53" spans="3:4" x14ac:dyDescent="0.25">
      <c r="C53" s="4" t="s">
        <v>42</v>
      </c>
      <c r="D53" s="37"/>
    </row>
    <row r="54" spans="3:4" x14ac:dyDescent="0.25">
      <c r="C54" s="3" t="s">
        <v>43</v>
      </c>
      <c r="D54" s="40">
        <f>SUM(D55:D63)</f>
        <v>544000</v>
      </c>
    </row>
    <row r="55" spans="3:4" x14ac:dyDescent="0.25">
      <c r="C55" s="4" t="s">
        <v>44</v>
      </c>
      <c r="D55" s="37">
        <v>350000</v>
      </c>
    </row>
    <row r="56" spans="3:4" x14ac:dyDescent="0.25">
      <c r="C56" s="4" t="s">
        <v>45</v>
      </c>
      <c r="D56" s="37"/>
    </row>
    <row r="57" spans="3:4" x14ac:dyDescent="0.25">
      <c r="C57" s="4" t="s">
        <v>46</v>
      </c>
      <c r="D57" s="37">
        <v>1000</v>
      </c>
    </row>
    <row r="58" spans="3:4" x14ac:dyDescent="0.25">
      <c r="C58" s="4" t="s">
        <v>47</v>
      </c>
      <c r="D58" s="37">
        <v>1000</v>
      </c>
    </row>
    <row r="59" spans="3:4" x14ac:dyDescent="0.25">
      <c r="C59" s="4" t="s">
        <v>48</v>
      </c>
      <c r="D59" s="37">
        <v>152000</v>
      </c>
    </row>
    <row r="60" spans="3:4" x14ac:dyDescent="0.25">
      <c r="C60" s="4" t="s">
        <v>49</v>
      </c>
      <c r="D60" s="37">
        <v>40000</v>
      </c>
    </row>
    <row r="61" spans="3:4" x14ac:dyDescent="0.25">
      <c r="C61" s="4" t="s">
        <v>50</v>
      </c>
      <c r="D61" s="37"/>
    </row>
    <row r="62" spans="3:4" x14ac:dyDescent="0.25">
      <c r="C62" s="4" t="s">
        <v>51</v>
      </c>
      <c r="D62" s="37"/>
    </row>
    <row r="63" spans="3:4" x14ac:dyDescent="0.25">
      <c r="C63" s="4" t="s">
        <v>52</v>
      </c>
      <c r="D63" s="37"/>
    </row>
    <row r="64" spans="3:4" x14ac:dyDescent="0.25">
      <c r="C64" s="3" t="s">
        <v>53</v>
      </c>
      <c r="D64" s="41"/>
    </row>
    <row r="65" spans="3:5" x14ac:dyDescent="0.25">
      <c r="C65" s="4" t="s">
        <v>54</v>
      </c>
      <c r="D65" s="40"/>
    </row>
    <row r="66" spans="3:5" x14ac:dyDescent="0.25">
      <c r="C66" s="4" t="s">
        <v>55</v>
      </c>
      <c r="D66" s="37"/>
    </row>
    <row r="67" spans="3:5" x14ac:dyDescent="0.25">
      <c r="C67" s="4" t="s">
        <v>56</v>
      </c>
      <c r="D67" s="37"/>
    </row>
    <row r="68" spans="3:5" x14ac:dyDescent="0.25">
      <c r="C68" s="4" t="s">
        <v>57</v>
      </c>
      <c r="D68" s="37"/>
    </row>
    <row r="69" spans="3:5" x14ac:dyDescent="0.25">
      <c r="C69" s="3" t="s">
        <v>58</v>
      </c>
      <c r="D69" s="37"/>
    </row>
    <row r="70" spans="3:5" x14ac:dyDescent="0.25">
      <c r="C70" s="4" t="s">
        <v>59</v>
      </c>
      <c r="D70" s="40"/>
    </row>
    <row r="71" spans="3:5" x14ac:dyDescent="0.25">
      <c r="C71" s="4" t="s">
        <v>60</v>
      </c>
      <c r="D71" s="37"/>
    </row>
    <row r="72" spans="3:5" x14ac:dyDescent="0.25">
      <c r="C72" s="3" t="s">
        <v>61</v>
      </c>
      <c r="D72" s="37"/>
    </row>
    <row r="73" spans="3:5" x14ac:dyDescent="0.25">
      <c r="C73" s="4" t="s">
        <v>62</v>
      </c>
      <c r="D73" s="40"/>
    </row>
    <row r="74" spans="3:5" x14ac:dyDescent="0.25">
      <c r="C74" s="4" t="s">
        <v>63</v>
      </c>
      <c r="D74" s="37"/>
    </row>
    <row r="75" spans="3:5" x14ac:dyDescent="0.25">
      <c r="C75" s="4" t="s">
        <v>64</v>
      </c>
      <c r="D75" s="37"/>
    </row>
    <row r="76" spans="3:5" x14ac:dyDescent="0.25">
      <c r="C76" s="1" t="s">
        <v>67</v>
      </c>
      <c r="D76" s="37"/>
      <c r="E76" s="2"/>
    </row>
    <row r="77" spans="3:5" x14ac:dyDescent="0.25">
      <c r="C77" s="3" t="s">
        <v>68</v>
      </c>
      <c r="D77" s="40"/>
    </row>
    <row r="78" spans="3:5" x14ac:dyDescent="0.25">
      <c r="C78" s="4" t="s">
        <v>69</v>
      </c>
      <c r="D78" s="40"/>
    </row>
    <row r="79" spans="3:5" x14ac:dyDescent="0.25">
      <c r="C79" s="4" t="s">
        <v>70</v>
      </c>
      <c r="D79" s="37"/>
    </row>
    <row r="80" spans="3:5" x14ac:dyDescent="0.25">
      <c r="C80" s="3" t="s">
        <v>71</v>
      </c>
      <c r="D80" s="37"/>
    </row>
    <row r="81" spans="3:5" x14ac:dyDescent="0.25">
      <c r="C81" s="4" t="s">
        <v>72</v>
      </c>
      <c r="D81" s="40"/>
    </row>
    <row r="82" spans="3:5" x14ac:dyDescent="0.25">
      <c r="C82" s="4" t="s">
        <v>73</v>
      </c>
      <c r="D82" s="37"/>
    </row>
    <row r="83" spans="3:5" x14ac:dyDescent="0.25">
      <c r="C83" s="3" t="s">
        <v>74</v>
      </c>
      <c r="D83" s="37"/>
    </row>
    <row r="84" spans="3:5" x14ac:dyDescent="0.25">
      <c r="C84" s="4" t="s">
        <v>75</v>
      </c>
      <c r="D84" s="40"/>
    </row>
    <row r="85" spans="3:5" x14ac:dyDescent="0.25">
      <c r="C85" s="44" t="s">
        <v>65</v>
      </c>
      <c r="D85" s="45">
        <f>+D54+D28+D18+D12</f>
        <v>64500000</v>
      </c>
      <c r="E85" s="46"/>
    </row>
    <row r="88" spans="3:5" x14ac:dyDescent="0.25">
      <c r="C88" s="47" t="s">
        <v>102</v>
      </c>
    </row>
    <row r="89" spans="3:5" x14ac:dyDescent="0.25">
      <c r="C89" s="47" t="s">
        <v>103</v>
      </c>
    </row>
    <row r="90" spans="3:5" x14ac:dyDescent="0.25">
      <c r="C90" s="47" t="s">
        <v>104</v>
      </c>
    </row>
    <row r="91" spans="3:5" x14ac:dyDescent="0.25">
      <c r="C91" s="47" t="s">
        <v>105</v>
      </c>
    </row>
    <row r="92" spans="3:5" x14ac:dyDescent="0.25">
      <c r="C92" s="47" t="s">
        <v>106</v>
      </c>
    </row>
    <row r="93" spans="3:5" x14ac:dyDescent="0.25">
      <c r="C93" s="47" t="s">
        <v>107</v>
      </c>
    </row>
    <row r="94" spans="3:5" ht="18.75" customHeight="1" thickBot="1" x14ac:dyDescent="0.3">
      <c r="C94" s="47"/>
    </row>
    <row r="95" spans="3:5" ht="33.75" customHeight="1" thickBot="1" x14ac:dyDescent="0.3">
      <c r="C95" s="20" t="s">
        <v>95</v>
      </c>
    </row>
    <row r="96" spans="3:5" ht="30.75" thickBot="1" x14ac:dyDescent="0.3">
      <c r="C96" s="18" t="s">
        <v>96</v>
      </c>
    </row>
    <row r="97" spans="3:3" ht="45.75" thickBot="1" x14ac:dyDescent="0.3">
      <c r="C97" s="19" t="s">
        <v>97</v>
      </c>
    </row>
  </sheetData>
  <mergeCells count="8">
    <mergeCell ref="C4:E4"/>
    <mergeCell ref="C3:E3"/>
    <mergeCell ref="C7:E7"/>
    <mergeCell ref="C9:C10"/>
    <mergeCell ref="D9:D10"/>
    <mergeCell ref="E9:E10"/>
    <mergeCell ref="C6:E6"/>
    <mergeCell ref="C5:E5"/>
  </mergeCells>
  <pageMargins left="0.7" right="0.7" top="0.75" bottom="0.75" header="0.3" footer="0.3"/>
  <pageSetup paperSize="5" scale="5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CEBC3-882C-41C9-B48D-57BE064B87B8}">
  <dimension ref="C3:S85"/>
  <sheetViews>
    <sheetView showGridLines="0" tabSelected="1" topLeftCell="A16" workbookViewId="0">
      <selection activeCell="D85" sqref="D85"/>
    </sheetView>
  </sheetViews>
  <sheetFormatPr baseColWidth="10" defaultColWidth="11.42578125" defaultRowHeight="15" x14ac:dyDescent="0.25"/>
  <cols>
    <col min="1" max="1" width="7.28515625" customWidth="1"/>
    <col min="2" max="2" width="2.5703125" customWidth="1"/>
    <col min="3" max="3" width="76.7109375" customWidth="1"/>
    <col min="4" max="4" width="13.85546875" customWidth="1"/>
    <col min="5" max="5" width="14.140625" customWidth="1"/>
    <col min="6" max="6" width="13.5703125" customWidth="1"/>
    <col min="7" max="7" width="13.140625" customWidth="1"/>
    <col min="8" max="8" width="13.5703125" customWidth="1"/>
    <col min="9" max="9" width="13.85546875" customWidth="1"/>
    <col min="10" max="10" width="14" customWidth="1"/>
    <col min="11" max="11" width="13.7109375" customWidth="1"/>
    <col min="12" max="12" width="14" customWidth="1"/>
    <col min="13" max="13" width="14.7109375" customWidth="1"/>
    <col min="14" max="14" width="13.5703125" customWidth="1"/>
    <col min="15" max="15" width="14.7109375" customWidth="1"/>
    <col min="16" max="16" width="13.42578125" customWidth="1"/>
    <col min="17" max="17" width="12.85546875" customWidth="1"/>
    <col min="18" max="18" width="14.140625" bestFit="1" customWidth="1"/>
  </cols>
  <sheetData>
    <row r="3" spans="3:19" ht="28.5" customHeight="1" x14ac:dyDescent="0.25">
      <c r="C3" s="62" t="s">
        <v>98</v>
      </c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</row>
    <row r="4" spans="3:19" ht="21" customHeight="1" x14ac:dyDescent="0.25">
      <c r="C4" s="64" t="s">
        <v>99</v>
      </c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</row>
    <row r="5" spans="3:19" ht="15.75" x14ac:dyDescent="0.25">
      <c r="C5" s="57" t="s">
        <v>100</v>
      </c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</row>
    <row r="6" spans="3:19" ht="15.75" customHeight="1" x14ac:dyDescent="0.25">
      <c r="C6" s="52" t="s">
        <v>92</v>
      </c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</row>
    <row r="7" spans="3:19" ht="15.75" customHeight="1" x14ac:dyDescent="0.25">
      <c r="C7" s="53" t="s">
        <v>77</v>
      </c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</row>
    <row r="9" spans="3:19" ht="25.5" customHeight="1" x14ac:dyDescent="0.25">
      <c r="C9" s="54" t="s">
        <v>66</v>
      </c>
      <c r="D9" s="55" t="s">
        <v>94</v>
      </c>
      <c r="E9" s="55" t="s">
        <v>93</v>
      </c>
      <c r="F9" s="59" t="s">
        <v>91</v>
      </c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1"/>
    </row>
    <row r="10" spans="3:19" x14ac:dyDescent="0.25">
      <c r="C10" s="54"/>
      <c r="D10" s="56"/>
      <c r="E10" s="56"/>
      <c r="F10" s="11" t="s">
        <v>79</v>
      </c>
      <c r="G10" s="11" t="s">
        <v>80</v>
      </c>
      <c r="H10" s="11" t="s">
        <v>81</v>
      </c>
      <c r="I10" s="11" t="s">
        <v>82</v>
      </c>
      <c r="J10" s="12" t="s">
        <v>83</v>
      </c>
      <c r="K10" s="11" t="s">
        <v>84</v>
      </c>
      <c r="L10" s="12" t="s">
        <v>85</v>
      </c>
      <c r="M10" s="11" t="s">
        <v>86</v>
      </c>
      <c r="N10" s="11" t="s">
        <v>87</v>
      </c>
      <c r="O10" s="11" t="s">
        <v>88</v>
      </c>
      <c r="P10" s="11" t="s">
        <v>89</v>
      </c>
      <c r="Q10" s="12" t="s">
        <v>90</v>
      </c>
      <c r="R10" s="11" t="s">
        <v>78</v>
      </c>
    </row>
    <row r="11" spans="3:19" x14ac:dyDescent="0.25">
      <c r="C11" s="1" t="s">
        <v>0</v>
      </c>
      <c r="D11" s="35"/>
      <c r="E11" s="35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</row>
    <row r="12" spans="3:19" x14ac:dyDescent="0.25">
      <c r="C12" s="3" t="s">
        <v>1</v>
      </c>
      <c r="D12" s="36">
        <f>SUM(D13:D17)</f>
        <v>45972882</v>
      </c>
      <c r="E12" s="36">
        <f>SUM(E13:E17)</f>
        <v>0</v>
      </c>
      <c r="F12" s="26">
        <f>+F13+F14+F15+F16+F17</f>
        <v>2409889.83</v>
      </c>
      <c r="G12" s="26">
        <f t="shared" ref="G12:Q12" si="0">+G13+G14+G15+G16+G17</f>
        <v>0</v>
      </c>
      <c r="H12" s="26">
        <f t="shared" si="0"/>
        <v>0</v>
      </c>
      <c r="I12" s="26">
        <f t="shared" si="0"/>
        <v>0</v>
      </c>
      <c r="J12" s="26">
        <f t="shared" si="0"/>
        <v>0</v>
      </c>
      <c r="K12" s="26">
        <f t="shared" si="0"/>
        <v>0</v>
      </c>
      <c r="L12" s="26">
        <f t="shared" si="0"/>
        <v>0</v>
      </c>
      <c r="M12" s="26">
        <f t="shared" si="0"/>
        <v>0</v>
      </c>
      <c r="N12" s="26">
        <f t="shared" si="0"/>
        <v>0</v>
      </c>
      <c r="O12" s="26">
        <f t="shared" si="0"/>
        <v>0</v>
      </c>
      <c r="P12" s="26">
        <f t="shared" si="0"/>
        <v>0</v>
      </c>
      <c r="Q12" s="26">
        <f t="shared" si="0"/>
        <v>0</v>
      </c>
      <c r="R12" s="26">
        <f>+F12+G12+H12+I12+J12+K12+L12+M12+N12+O12+P12+Q12</f>
        <v>2409889.83</v>
      </c>
    </row>
    <row r="13" spans="3:19" x14ac:dyDescent="0.25">
      <c r="C13" s="4" t="s">
        <v>2</v>
      </c>
      <c r="D13" s="37">
        <v>36019050</v>
      </c>
      <c r="E13" s="38"/>
      <c r="F13" s="21">
        <v>2007650</v>
      </c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34"/>
    </row>
    <row r="14" spans="3:19" x14ac:dyDescent="0.25">
      <c r="C14" s="4" t="s">
        <v>3</v>
      </c>
      <c r="D14" s="37">
        <v>5515095</v>
      </c>
      <c r="E14" s="39"/>
      <c r="F14" s="23">
        <v>105000</v>
      </c>
      <c r="G14" s="23"/>
      <c r="H14" s="23"/>
      <c r="I14" s="23"/>
      <c r="J14" s="23"/>
      <c r="K14" s="24"/>
      <c r="L14" s="24"/>
      <c r="M14" s="24"/>
      <c r="N14" s="24"/>
      <c r="O14" s="24"/>
      <c r="P14" s="24"/>
      <c r="Q14" s="24"/>
      <c r="R14" s="34"/>
    </row>
    <row r="15" spans="3:19" x14ac:dyDescent="0.25">
      <c r="C15" s="4" t="s">
        <v>4</v>
      </c>
      <c r="D15" s="37"/>
      <c r="E15" s="39"/>
      <c r="F15" s="23"/>
      <c r="G15" s="23"/>
      <c r="H15" s="23"/>
      <c r="I15" s="23"/>
      <c r="J15" s="23"/>
      <c r="K15" s="23"/>
      <c r="L15" s="23"/>
      <c r="M15" s="23"/>
      <c r="N15" s="23"/>
      <c r="O15" s="23"/>
      <c r="Q15" s="23"/>
      <c r="R15" s="34"/>
      <c r="S15" s="13"/>
    </row>
    <row r="16" spans="3:19" x14ac:dyDescent="0.25">
      <c r="C16" s="4" t="s">
        <v>5</v>
      </c>
      <c r="D16" s="37">
        <v>2000</v>
      </c>
      <c r="E16" s="39"/>
      <c r="F16" s="23"/>
      <c r="G16" s="23"/>
      <c r="H16" s="23"/>
      <c r="I16" s="23"/>
      <c r="J16" s="23"/>
      <c r="K16" s="23"/>
      <c r="L16" s="23"/>
      <c r="M16" s="23"/>
      <c r="N16" s="23"/>
      <c r="O16" s="23"/>
      <c r="Q16" s="23"/>
      <c r="R16" s="34"/>
    </row>
    <row r="17" spans="3:18" x14ac:dyDescent="0.25">
      <c r="C17" s="4" t="s">
        <v>6</v>
      </c>
      <c r="D17" s="37">
        <v>4436737</v>
      </c>
      <c r="E17" s="39"/>
      <c r="F17" s="23">
        <v>297239.83</v>
      </c>
      <c r="G17" s="23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34"/>
    </row>
    <row r="18" spans="3:18" x14ac:dyDescent="0.25">
      <c r="C18" s="3" t="s">
        <v>7</v>
      </c>
      <c r="D18" s="40">
        <f>SUM(D19:D27)</f>
        <v>15496618</v>
      </c>
      <c r="E18" s="40">
        <f>SUM(E19:E27)</f>
        <v>0</v>
      </c>
      <c r="F18" s="26">
        <f>+F19+F20+F21+F22+F23+F24+F25+F26+F27</f>
        <v>53119.25</v>
      </c>
      <c r="G18" s="26">
        <f t="shared" ref="G18:Q18" si="1">+G19+G20+G21+G22+G23+G24+G25+G26+G27</f>
        <v>0</v>
      </c>
      <c r="H18" s="26">
        <f t="shared" si="1"/>
        <v>0</v>
      </c>
      <c r="I18" s="26">
        <f t="shared" si="1"/>
        <v>0</v>
      </c>
      <c r="J18" s="26">
        <f t="shared" si="1"/>
        <v>0</v>
      </c>
      <c r="K18" s="26">
        <f t="shared" si="1"/>
        <v>0</v>
      </c>
      <c r="L18" s="26">
        <f t="shared" si="1"/>
        <v>0</v>
      </c>
      <c r="M18" s="26">
        <f t="shared" si="1"/>
        <v>0</v>
      </c>
      <c r="N18" s="26">
        <f t="shared" si="1"/>
        <v>0</v>
      </c>
      <c r="O18" s="26">
        <f t="shared" si="1"/>
        <v>0</v>
      </c>
      <c r="P18" s="26">
        <f t="shared" si="1"/>
        <v>0</v>
      </c>
      <c r="Q18" s="26">
        <f t="shared" si="1"/>
        <v>0</v>
      </c>
      <c r="R18" s="26">
        <f t="shared" ref="R18:R54" si="2">+F18+G18+H18+I18+J18+K18+L18+M18+N18+O18+P18+Q18</f>
        <v>53119.25</v>
      </c>
    </row>
    <row r="19" spans="3:18" x14ac:dyDescent="0.25">
      <c r="C19" s="4" t="s">
        <v>8</v>
      </c>
      <c r="D19" s="37">
        <v>2260100</v>
      </c>
      <c r="E19" s="39"/>
      <c r="F19" s="23">
        <v>53119.25</v>
      </c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34"/>
    </row>
    <row r="20" spans="3:18" x14ac:dyDescent="0.25">
      <c r="C20" s="4" t="s">
        <v>9</v>
      </c>
      <c r="D20" s="37"/>
      <c r="E20" s="39"/>
      <c r="F20" s="23"/>
      <c r="G20" s="23"/>
      <c r="H20" s="23"/>
      <c r="I20" s="23"/>
      <c r="J20" s="23"/>
      <c r="K20" s="23"/>
      <c r="L20" s="23"/>
      <c r="M20" s="23"/>
      <c r="N20" s="23"/>
      <c r="O20" s="23"/>
      <c r="Q20" s="23"/>
      <c r="R20" s="34"/>
    </row>
    <row r="21" spans="3:18" x14ac:dyDescent="0.25">
      <c r="C21" s="4" t="s">
        <v>10</v>
      </c>
      <c r="D21" s="37">
        <v>1550000</v>
      </c>
      <c r="E21" s="39"/>
      <c r="F21" s="23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34"/>
    </row>
    <row r="22" spans="3:18" x14ac:dyDescent="0.25">
      <c r="C22" s="4" t="s">
        <v>11</v>
      </c>
      <c r="D22" s="37">
        <v>380000</v>
      </c>
      <c r="E22" s="39"/>
      <c r="F22" s="23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34"/>
    </row>
    <row r="23" spans="3:18" x14ac:dyDescent="0.25">
      <c r="C23" s="4" t="s">
        <v>12</v>
      </c>
      <c r="D23" s="37">
        <v>2396398</v>
      </c>
      <c r="E23" s="39"/>
      <c r="F23" s="23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34"/>
    </row>
    <row r="24" spans="3:18" x14ac:dyDescent="0.25">
      <c r="C24" s="4" t="s">
        <v>13</v>
      </c>
      <c r="D24" s="37">
        <v>400000</v>
      </c>
      <c r="E24" s="39"/>
      <c r="F24" s="23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34"/>
    </row>
    <row r="25" spans="3:18" x14ac:dyDescent="0.25">
      <c r="C25" s="4" t="s">
        <v>14</v>
      </c>
      <c r="D25" s="37">
        <v>340000</v>
      </c>
      <c r="E25" s="39"/>
      <c r="F25" s="23"/>
      <c r="G25" s="24"/>
      <c r="H25" s="24"/>
      <c r="I25" s="24"/>
      <c r="J25" s="24"/>
      <c r="K25" s="24"/>
      <c r="L25" s="24"/>
      <c r="M25" s="24"/>
      <c r="N25" s="24"/>
      <c r="O25" s="24"/>
      <c r="P25" s="27"/>
      <c r="Q25" s="24"/>
      <c r="R25" s="34"/>
    </row>
    <row r="26" spans="3:18" x14ac:dyDescent="0.25">
      <c r="C26" s="4" t="s">
        <v>15</v>
      </c>
      <c r="D26" s="37">
        <v>8101100</v>
      </c>
      <c r="E26" s="39"/>
      <c r="F26" s="23"/>
      <c r="G26" s="23"/>
      <c r="H26" s="23"/>
      <c r="I26" s="23"/>
      <c r="J26" s="23"/>
      <c r="K26" s="23"/>
      <c r="L26" s="23"/>
      <c r="M26" s="23"/>
      <c r="N26" s="23"/>
      <c r="O26" s="24"/>
      <c r="Q26" s="23"/>
      <c r="R26" s="34"/>
    </row>
    <row r="27" spans="3:18" x14ac:dyDescent="0.25">
      <c r="C27" s="4" t="s">
        <v>16</v>
      </c>
      <c r="D27" s="37">
        <v>69020</v>
      </c>
      <c r="E27" s="39"/>
      <c r="F27" s="23"/>
      <c r="G27" s="23"/>
      <c r="H27" s="23"/>
      <c r="I27" s="23"/>
      <c r="J27" s="23"/>
      <c r="K27" s="23"/>
      <c r="L27" s="23"/>
      <c r="M27" s="23"/>
      <c r="N27" s="23"/>
      <c r="O27" s="24"/>
      <c r="P27" s="23"/>
      <c r="Q27" s="24"/>
      <c r="R27" s="34"/>
    </row>
    <row r="28" spans="3:18" x14ac:dyDescent="0.25">
      <c r="C28" s="3" t="s">
        <v>17</v>
      </c>
      <c r="D28" s="40">
        <f>SUM(D29:D37)</f>
        <v>2486500</v>
      </c>
      <c r="E28" s="40">
        <f>SUM(E29:E37)</f>
        <v>0</v>
      </c>
      <c r="F28" s="26">
        <f>+F29+F30+F31+F32+F33+F34+F35+F36+F37</f>
        <v>0</v>
      </c>
      <c r="G28" s="26">
        <f t="shared" ref="G28:Q28" si="3">+G29+G30+G31+G32+G33+G34+G35+G36+G37</f>
        <v>0</v>
      </c>
      <c r="H28" s="26">
        <f t="shared" si="3"/>
        <v>0</v>
      </c>
      <c r="I28" s="26">
        <f t="shared" si="3"/>
        <v>0</v>
      </c>
      <c r="J28" s="26">
        <f t="shared" si="3"/>
        <v>0</v>
      </c>
      <c r="K28" s="26">
        <f t="shared" si="3"/>
        <v>0</v>
      </c>
      <c r="L28" s="26">
        <f t="shared" si="3"/>
        <v>0</v>
      </c>
      <c r="M28" s="26">
        <f t="shared" si="3"/>
        <v>0</v>
      </c>
      <c r="N28" s="26">
        <f t="shared" si="3"/>
        <v>0</v>
      </c>
      <c r="O28" s="26">
        <f t="shared" si="3"/>
        <v>0</v>
      </c>
      <c r="P28" s="26">
        <f t="shared" si="3"/>
        <v>0</v>
      </c>
      <c r="Q28" s="26">
        <f t="shared" si="3"/>
        <v>0</v>
      </c>
      <c r="R28" s="26">
        <f t="shared" si="2"/>
        <v>0</v>
      </c>
    </row>
    <row r="29" spans="3:18" x14ac:dyDescent="0.25">
      <c r="C29" s="4" t="s">
        <v>18</v>
      </c>
      <c r="D29" s="37">
        <v>180000</v>
      </c>
      <c r="E29" s="39"/>
      <c r="F29" s="23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34"/>
    </row>
    <row r="30" spans="3:18" x14ac:dyDescent="0.25">
      <c r="C30" s="4" t="s">
        <v>19</v>
      </c>
      <c r="D30" s="37">
        <v>100</v>
      </c>
      <c r="E30" s="39"/>
      <c r="F30" s="23"/>
      <c r="G30" s="23"/>
      <c r="H30" s="23"/>
      <c r="I30" s="23"/>
      <c r="J30" s="23"/>
      <c r="K30" s="23"/>
      <c r="L30" s="23"/>
      <c r="M30" s="23"/>
      <c r="N30" s="23"/>
      <c r="O30" s="24"/>
      <c r="Q30" s="23"/>
      <c r="R30" s="34"/>
    </row>
    <row r="31" spans="3:18" x14ac:dyDescent="0.25">
      <c r="C31" s="4" t="s">
        <v>20</v>
      </c>
      <c r="D31" s="37">
        <v>350000</v>
      </c>
      <c r="E31" s="39"/>
      <c r="F31" s="23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34"/>
    </row>
    <row r="32" spans="3:18" x14ac:dyDescent="0.25">
      <c r="C32" s="4" t="s">
        <v>21</v>
      </c>
      <c r="D32" s="37"/>
      <c r="E32" s="39"/>
      <c r="F32" s="23"/>
      <c r="G32" s="23"/>
      <c r="H32" s="23"/>
      <c r="I32" s="23"/>
      <c r="J32" s="23"/>
      <c r="K32" s="23"/>
      <c r="L32" s="23"/>
      <c r="M32" s="23"/>
      <c r="N32" s="23"/>
      <c r="O32" s="24"/>
      <c r="Q32" s="23"/>
      <c r="R32" s="34"/>
    </row>
    <row r="33" spans="3:18" x14ac:dyDescent="0.25">
      <c r="C33" s="4" t="s">
        <v>22</v>
      </c>
      <c r="D33" s="37">
        <v>110000</v>
      </c>
      <c r="E33" s="39"/>
      <c r="F33" s="23"/>
      <c r="G33" s="23"/>
      <c r="H33" s="23"/>
      <c r="I33" s="23"/>
      <c r="J33" s="23"/>
      <c r="K33" s="23"/>
      <c r="L33" s="23"/>
      <c r="M33" s="23"/>
      <c r="N33" s="23"/>
      <c r="O33" s="24"/>
      <c r="Q33" s="23"/>
      <c r="R33" s="34"/>
    </row>
    <row r="34" spans="3:18" x14ac:dyDescent="0.25">
      <c r="C34" s="4" t="s">
        <v>23</v>
      </c>
      <c r="D34" s="37">
        <v>300</v>
      </c>
      <c r="E34" s="39"/>
      <c r="F34" s="23"/>
      <c r="G34" s="23"/>
      <c r="H34" s="23"/>
      <c r="I34" s="23"/>
      <c r="J34" s="23"/>
      <c r="K34" s="23"/>
      <c r="L34" s="23"/>
      <c r="M34" s="23"/>
      <c r="N34" s="23"/>
      <c r="O34" s="24"/>
      <c r="P34" s="23"/>
      <c r="Q34" s="23"/>
      <c r="R34" s="34"/>
    </row>
    <row r="35" spans="3:18" x14ac:dyDescent="0.25">
      <c r="C35" s="4" t="s">
        <v>24</v>
      </c>
      <c r="D35" s="37">
        <v>1226100</v>
      </c>
      <c r="E35" s="39"/>
      <c r="F35" s="23"/>
      <c r="G35" s="23"/>
      <c r="H35" s="23"/>
      <c r="I35" s="24"/>
      <c r="J35" s="24"/>
      <c r="K35" s="24"/>
      <c r="L35" s="24"/>
      <c r="M35" s="24"/>
      <c r="N35" s="24"/>
      <c r="O35" s="24"/>
      <c r="P35" s="24"/>
      <c r="Q35" s="23"/>
      <c r="R35" s="34"/>
    </row>
    <row r="36" spans="3:18" x14ac:dyDescent="0.25">
      <c r="C36" s="4" t="s">
        <v>25</v>
      </c>
      <c r="D36" s="37"/>
      <c r="E36" s="39"/>
      <c r="F36" s="23"/>
      <c r="G36" s="23"/>
      <c r="H36" s="23"/>
      <c r="I36" s="23"/>
      <c r="J36" s="23"/>
      <c r="K36" s="23"/>
      <c r="L36" s="23"/>
      <c r="M36" s="23"/>
      <c r="N36" s="23"/>
      <c r="O36" s="24"/>
      <c r="Q36" s="23"/>
      <c r="R36" s="26"/>
    </row>
    <row r="37" spans="3:18" x14ac:dyDescent="0.25">
      <c r="C37" s="4" t="s">
        <v>26</v>
      </c>
      <c r="D37" s="37">
        <v>620000</v>
      </c>
      <c r="E37" s="39"/>
      <c r="F37" s="23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34"/>
    </row>
    <row r="38" spans="3:18" x14ac:dyDescent="0.25">
      <c r="C38" s="3" t="s">
        <v>27</v>
      </c>
      <c r="D38" s="40"/>
      <c r="E38" s="39"/>
      <c r="R38" s="26"/>
    </row>
    <row r="39" spans="3:18" x14ac:dyDescent="0.25">
      <c r="C39" s="4" t="s">
        <v>28</v>
      </c>
      <c r="D39" s="37"/>
      <c r="E39" s="39"/>
      <c r="F39" s="28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6"/>
    </row>
    <row r="40" spans="3:18" x14ac:dyDescent="0.25">
      <c r="C40" s="4" t="s">
        <v>29</v>
      </c>
      <c r="D40" s="37"/>
      <c r="E40" s="39"/>
      <c r="F40" s="28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6"/>
    </row>
    <row r="41" spans="3:18" x14ac:dyDescent="0.25">
      <c r="C41" s="4" t="s">
        <v>30</v>
      </c>
      <c r="D41" s="37"/>
      <c r="E41" s="39"/>
      <c r="F41" s="28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6"/>
    </row>
    <row r="42" spans="3:18" x14ac:dyDescent="0.25">
      <c r="C42" s="4" t="s">
        <v>31</v>
      </c>
      <c r="D42" s="37"/>
      <c r="E42" s="39"/>
      <c r="F42" s="28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6"/>
    </row>
    <row r="43" spans="3:18" x14ac:dyDescent="0.25">
      <c r="C43" s="4" t="s">
        <v>32</v>
      </c>
      <c r="D43" s="37"/>
      <c r="E43" s="39"/>
      <c r="F43" s="28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6"/>
    </row>
    <row r="44" spans="3:18" x14ac:dyDescent="0.25">
      <c r="C44" s="4" t="s">
        <v>33</v>
      </c>
      <c r="D44" s="37"/>
      <c r="E44" s="39"/>
      <c r="F44" s="28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6"/>
    </row>
    <row r="45" spans="3:18" x14ac:dyDescent="0.25">
      <c r="C45" s="4" t="s">
        <v>34</v>
      </c>
      <c r="D45" s="37"/>
      <c r="E45" s="39"/>
      <c r="F45" s="28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6"/>
    </row>
    <row r="46" spans="3:18" x14ac:dyDescent="0.25">
      <c r="C46" s="4" t="s">
        <v>35</v>
      </c>
      <c r="D46" s="40"/>
      <c r="E46" s="39"/>
      <c r="R46" s="26"/>
    </row>
    <row r="47" spans="3:18" x14ac:dyDescent="0.25">
      <c r="C47" s="3" t="s">
        <v>36</v>
      </c>
      <c r="D47" s="37"/>
      <c r="E47" s="39"/>
      <c r="R47" s="26"/>
    </row>
    <row r="48" spans="3:18" x14ac:dyDescent="0.25">
      <c r="C48" s="4" t="s">
        <v>37</v>
      </c>
      <c r="D48" s="37"/>
      <c r="E48" s="39"/>
      <c r="R48" s="26"/>
    </row>
    <row r="49" spans="3:18" x14ac:dyDescent="0.25">
      <c r="C49" s="4" t="s">
        <v>38</v>
      </c>
      <c r="D49" s="37"/>
      <c r="E49" s="39"/>
      <c r="R49" s="26"/>
    </row>
    <row r="50" spans="3:18" x14ac:dyDescent="0.25">
      <c r="C50" s="4" t="s">
        <v>39</v>
      </c>
      <c r="D50" s="37"/>
      <c r="E50" s="39"/>
      <c r="R50" s="26"/>
    </row>
    <row r="51" spans="3:18" x14ac:dyDescent="0.25">
      <c r="C51" s="4" t="s">
        <v>40</v>
      </c>
      <c r="D51" s="37"/>
      <c r="E51" s="39"/>
      <c r="R51" s="26"/>
    </row>
    <row r="52" spans="3:18" x14ac:dyDescent="0.25">
      <c r="C52" s="4" t="s">
        <v>41</v>
      </c>
      <c r="D52" s="37"/>
      <c r="E52" s="39"/>
      <c r="R52" s="26"/>
    </row>
    <row r="53" spans="3:18" x14ac:dyDescent="0.25">
      <c r="C53" s="4" t="s">
        <v>42</v>
      </c>
      <c r="D53" s="37"/>
      <c r="E53" s="39"/>
      <c r="R53" s="26"/>
    </row>
    <row r="54" spans="3:18" x14ac:dyDescent="0.25">
      <c r="C54" s="3" t="s">
        <v>43</v>
      </c>
      <c r="D54" s="40">
        <f>SUM(D55:D63)</f>
        <v>544000</v>
      </c>
      <c r="E54" s="40">
        <f>SUM(E55:E63)</f>
        <v>0</v>
      </c>
      <c r="F54" s="25">
        <f>+F55+F56+F57+F58+F59+F60+F61+F62+F63</f>
        <v>0</v>
      </c>
      <c r="G54" s="25">
        <f t="shared" ref="G54:Q54" si="4">+G55+G56+G57+G58+G59+G60+G61+G62+G63</f>
        <v>0</v>
      </c>
      <c r="H54" s="25">
        <f t="shared" si="4"/>
        <v>0</v>
      </c>
      <c r="I54" s="25">
        <f t="shared" si="4"/>
        <v>0</v>
      </c>
      <c r="J54" s="26">
        <f t="shared" si="4"/>
        <v>0</v>
      </c>
      <c r="K54" s="25">
        <f t="shared" si="4"/>
        <v>0</v>
      </c>
      <c r="L54" s="25">
        <f t="shared" si="4"/>
        <v>0</v>
      </c>
      <c r="M54" s="25">
        <f t="shared" si="4"/>
        <v>0</v>
      </c>
      <c r="N54" s="25">
        <f t="shared" si="4"/>
        <v>0</v>
      </c>
      <c r="O54" s="25">
        <f t="shared" si="4"/>
        <v>0</v>
      </c>
      <c r="P54" s="25">
        <f t="shared" si="4"/>
        <v>0</v>
      </c>
      <c r="Q54" s="26">
        <f t="shared" si="4"/>
        <v>0</v>
      </c>
      <c r="R54" s="26">
        <f t="shared" si="2"/>
        <v>0</v>
      </c>
    </row>
    <row r="55" spans="3:18" x14ac:dyDescent="0.25">
      <c r="C55" s="4" t="s">
        <v>44</v>
      </c>
      <c r="D55" s="37">
        <v>350000</v>
      </c>
      <c r="E55" s="39"/>
      <c r="F55" s="23"/>
      <c r="G55" s="23"/>
      <c r="H55" s="23"/>
      <c r="I55" s="23"/>
      <c r="J55" s="24"/>
      <c r="K55" s="24"/>
      <c r="L55" s="24"/>
      <c r="M55" s="24"/>
      <c r="N55" s="24"/>
      <c r="O55" s="30"/>
      <c r="P55" s="24"/>
      <c r="Q55" s="24"/>
      <c r="R55" s="34"/>
    </row>
    <row r="56" spans="3:18" x14ac:dyDescent="0.25">
      <c r="C56" s="4" t="s">
        <v>45</v>
      </c>
      <c r="D56" s="37"/>
      <c r="E56" s="39"/>
      <c r="F56" s="23"/>
      <c r="G56" s="23"/>
      <c r="H56" s="23"/>
      <c r="I56" s="23"/>
      <c r="J56" s="23"/>
      <c r="K56" s="23"/>
      <c r="L56" s="23"/>
      <c r="M56" s="23"/>
      <c r="N56" s="23"/>
      <c r="O56" s="30"/>
      <c r="P56" s="23"/>
      <c r="Q56" s="23"/>
      <c r="R56" s="34"/>
    </row>
    <row r="57" spans="3:18" x14ac:dyDescent="0.25">
      <c r="C57" s="4" t="s">
        <v>46</v>
      </c>
      <c r="D57" s="37">
        <v>1000</v>
      </c>
      <c r="E57" s="39"/>
      <c r="F57" s="23"/>
      <c r="G57" s="23"/>
      <c r="H57" s="23"/>
      <c r="I57" s="23"/>
      <c r="J57" s="23"/>
      <c r="K57" s="23"/>
      <c r="L57" s="23"/>
      <c r="M57" s="23"/>
      <c r="N57" s="23"/>
      <c r="O57" s="30"/>
      <c r="P57" s="23"/>
      <c r="Q57" s="23"/>
      <c r="R57" s="34"/>
    </row>
    <row r="58" spans="3:18" x14ac:dyDescent="0.25">
      <c r="C58" s="4" t="s">
        <v>47</v>
      </c>
      <c r="D58" s="37">
        <v>1000</v>
      </c>
      <c r="E58" s="39"/>
      <c r="F58" s="23"/>
      <c r="G58" s="23"/>
      <c r="H58" s="23"/>
      <c r="I58" s="23"/>
      <c r="J58" s="23"/>
      <c r="K58" s="23"/>
      <c r="L58" s="23"/>
      <c r="M58" s="23"/>
      <c r="N58" s="23"/>
      <c r="O58" s="30"/>
      <c r="P58" s="23"/>
      <c r="Q58" s="23"/>
      <c r="R58" s="34"/>
    </row>
    <row r="59" spans="3:18" x14ac:dyDescent="0.25">
      <c r="C59" s="4" t="s">
        <v>48</v>
      </c>
      <c r="D59" s="37">
        <v>152000</v>
      </c>
      <c r="E59" s="39"/>
      <c r="F59" s="23"/>
      <c r="G59" s="23"/>
      <c r="H59" s="23"/>
      <c r="I59" s="23"/>
      <c r="J59" s="23"/>
      <c r="K59" s="23"/>
      <c r="L59" s="23"/>
      <c r="M59" s="23"/>
      <c r="N59" s="23"/>
      <c r="O59" s="30"/>
      <c r="P59" s="23"/>
      <c r="Q59" s="23"/>
      <c r="R59" s="34"/>
    </row>
    <row r="60" spans="3:18" x14ac:dyDescent="0.25">
      <c r="C60" s="4" t="s">
        <v>49</v>
      </c>
      <c r="D60" s="37">
        <v>40000</v>
      </c>
      <c r="E60" s="39"/>
      <c r="F60" s="23"/>
      <c r="G60" s="23"/>
      <c r="H60" s="23"/>
      <c r="I60" s="23"/>
      <c r="J60" s="23"/>
      <c r="K60" s="23"/>
      <c r="L60" s="24"/>
      <c r="M60" s="24"/>
      <c r="N60" s="24"/>
      <c r="O60" s="30"/>
      <c r="P60" s="23"/>
      <c r="Q60" s="23"/>
      <c r="R60" s="34"/>
    </row>
    <row r="61" spans="3:18" x14ac:dyDescent="0.25">
      <c r="C61" s="4" t="s">
        <v>50</v>
      </c>
      <c r="D61" s="37"/>
      <c r="E61" s="39"/>
      <c r="F61" s="23"/>
      <c r="G61" s="23"/>
      <c r="H61" s="23"/>
      <c r="I61" s="23"/>
      <c r="J61" s="23"/>
      <c r="K61" s="23"/>
      <c r="L61" s="23"/>
      <c r="M61" s="23"/>
      <c r="N61" s="23"/>
      <c r="O61" s="30"/>
      <c r="P61" s="23"/>
      <c r="Q61" s="23"/>
      <c r="R61" s="34"/>
    </row>
    <row r="62" spans="3:18" x14ac:dyDescent="0.25">
      <c r="C62" s="4" t="s">
        <v>51</v>
      </c>
      <c r="D62" s="37"/>
      <c r="E62" s="39"/>
      <c r="F62" s="23"/>
      <c r="G62" s="23"/>
      <c r="H62" s="23"/>
      <c r="I62" s="23"/>
      <c r="J62" s="23"/>
      <c r="K62" s="23"/>
      <c r="L62" s="23"/>
      <c r="M62" s="23"/>
      <c r="N62" s="23"/>
      <c r="O62" s="30"/>
      <c r="P62" s="23"/>
      <c r="Q62" s="23"/>
      <c r="R62" s="34"/>
    </row>
    <row r="63" spans="3:18" x14ac:dyDescent="0.25">
      <c r="C63" s="4" t="s">
        <v>52</v>
      </c>
      <c r="D63" s="37"/>
      <c r="E63" s="39"/>
      <c r="F63" s="23"/>
      <c r="G63" s="23"/>
      <c r="H63" s="23"/>
      <c r="I63" s="23"/>
      <c r="J63" s="23"/>
      <c r="K63" s="23"/>
      <c r="L63" s="23"/>
      <c r="M63" s="23"/>
      <c r="N63" s="23"/>
      <c r="O63" s="30"/>
      <c r="P63" s="23"/>
      <c r="Q63" s="23"/>
      <c r="R63" s="34"/>
    </row>
    <row r="64" spans="3:18" x14ac:dyDescent="0.25">
      <c r="C64" s="3" t="s">
        <v>53</v>
      </c>
      <c r="D64" s="41"/>
      <c r="E64" s="41"/>
      <c r="F64" s="31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34"/>
    </row>
    <row r="65" spans="3:18" x14ac:dyDescent="0.25">
      <c r="C65" s="4" t="s">
        <v>54</v>
      </c>
      <c r="D65" s="40"/>
      <c r="E65" s="39"/>
      <c r="F65" s="28"/>
      <c r="G65" s="29"/>
      <c r="H65" s="29"/>
      <c r="I65" s="29"/>
      <c r="J65" s="29"/>
      <c r="K65" s="29"/>
      <c r="L65" s="29"/>
      <c r="M65" s="29"/>
      <c r="N65" s="29"/>
      <c r="O65" s="29"/>
      <c r="P65" s="29"/>
      <c r="Q65" s="29"/>
      <c r="R65" s="34"/>
    </row>
    <row r="66" spans="3:18" x14ac:dyDescent="0.25">
      <c r="C66" s="4" t="s">
        <v>55</v>
      </c>
      <c r="D66" s="37"/>
      <c r="E66" s="39"/>
      <c r="F66" s="28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29"/>
      <c r="R66" s="34"/>
    </row>
    <row r="67" spans="3:18" x14ac:dyDescent="0.25">
      <c r="C67" s="4" t="s">
        <v>56</v>
      </c>
      <c r="D67" s="37"/>
      <c r="E67" s="39"/>
      <c r="F67" s="28"/>
      <c r="G67" s="29"/>
      <c r="H67" s="29"/>
      <c r="I67" s="29"/>
      <c r="J67" s="29"/>
      <c r="K67" s="29"/>
      <c r="L67" s="29"/>
      <c r="M67" s="29"/>
      <c r="N67" s="29"/>
      <c r="O67" s="29"/>
      <c r="P67" s="29"/>
      <c r="Q67" s="29"/>
      <c r="R67" s="34"/>
    </row>
    <row r="68" spans="3:18" x14ac:dyDescent="0.25">
      <c r="C68" s="4" t="s">
        <v>57</v>
      </c>
      <c r="D68" s="37"/>
      <c r="E68" s="39"/>
      <c r="F68" s="28"/>
      <c r="G68" s="29"/>
      <c r="H68" s="29"/>
      <c r="I68" s="29"/>
      <c r="J68" s="29"/>
      <c r="K68" s="29"/>
      <c r="L68" s="29"/>
      <c r="M68" s="29"/>
      <c r="N68" s="29"/>
      <c r="O68" s="29"/>
      <c r="P68" s="29"/>
      <c r="Q68" s="29"/>
      <c r="R68" s="34"/>
    </row>
    <row r="69" spans="3:18" x14ac:dyDescent="0.25">
      <c r="C69" s="3" t="s">
        <v>58</v>
      </c>
      <c r="D69" s="37"/>
      <c r="E69" s="39"/>
      <c r="R69" s="34"/>
    </row>
    <row r="70" spans="3:18" x14ac:dyDescent="0.25">
      <c r="C70" s="4" t="s">
        <v>59</v>
      </c>
      <c r="D70" s="40"/>
      <c r="E70" s="39"/>
      <c r="R70" s="34"/>
    </row>
    <row r="71" spans="3:18" x14ac:dyDescent="0.25">
      <c r="C71" s="4" t="s">
        <v>60</v>
      </c>
      <c r="D71" s="37"/>
      <c r="E71" s="39"/>
      <c r="R71" s="34"/>
    </row>
    <row r="72" spans="3:18" x14ac:dyDescent="0.25">
      <c r="C72" s="3" t="s">
        <v>61</v>
      </c>
      <c r="D72" s="37"/>
      <c r="E72" s="39"/>
      <c r="R72" s="34"/>
    </row>
    <row r="73" spans="3:18" x14ac:dyDescent="0.25">
      <c r="C73" s="4" t="s">
        <v>62</v>
      </c>
      <c r="D73" s="40"/>
      <c r="E73" s="39"/>
      <c r="R73" s="34"/>
    </row>
    <row r="74" spans="3:18" x14ac:dyDescent="0.25">
      <c r="C74" s="4" t="s">
        <v>63</v>
      </c>
      <c r="D74" s="37"/>
      <c r="E74" s="39"/>
      <c r="R74" s="34"/>
    </row>
    <row r="75" spans="3:18" x14ac:dyDescent="0.25">
      <c r="C75" s="4" t="s">
        <v>64</v>
      </c>
      <c r="D75" s="37"/>
      <c r="E75" s="39"/>
      <c r="R75" s="34"/>
    </row>
    <row r="76" spans="3:18" x14ac:dyDescent="0.25">
      <c r="C76" s="1" t="s">
        <v>67</v>
      </c>
      <c r="D76" s="37"/>
      <c r="E76" s="39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34"/>
    </row>
    <row r="77" spans="3:18" x14ac:dyDescent="0.25">
      <c r="C77" s="3" t="s">
        <v>68</v>
      </c>
      <c r="D77" s="40"/>
      <c r="E77" s="39"/>
      <c r="R77" s="34"/>
    </row>
    <row r="78" spans="3:18" x14ac:dyDescent="0.25">
      <c r="C78" s="4" t="s">
        <v>69</v>
      </c>
      <c r="D78" s="40"/>
      <c r="E78" s="39"/>
      <c r="R78" s="34"/>
    </row>
    <row r="79" spans="3:18" x14ac:dyDescent="0.25">
      <c r="C79" s="4" t="s">
        <v>70</v>
      </c>
      <c r="D79" s="37"/>
      <c r="E79" s="39"/>
      <c r="R79" s="34"/>
    </row>
    <row r="80" spans="3:18" x14ac:dyDescent="0.25">
      <c r="C80" s="3" t="s">
        <v>71</v>
      </c>
      <c r="D80" s="37"/>
      <c r="E80" s="39"/>
      <c r="R80" s="34"/>
    </row>
    <row r="81" spans="3:18" x14ac:dyDescent="0.25">
      <c r="C81" s="4" t="s">
        <v>72</v>
      </c>
      <c r="D81" s="40"/>
      <c r="E81" s="39"/>
      <c r="R81" s="34"/>
    </row>
    <row r="82" spans="3:18" x14ac:dyDescent="0.25">
      <c r="C82" s="4" t="s">
        <v>73</v>
      </c>
      <c r="D82" s="37"/>
      <c r="E82" s="39"/>
      <c r="R82" s="34"/>
    </row>
    <row r="83" spans="3:18" x14ac:dyDescent="0.25">
      <c r="C83" s="3" t="s">
        <v>74</v>
      </c>
      <c r="D83" s="37"/>
      <c r="E83" s="39"/>
      <c r="R83" s="34"/>
    </row>
    <row r="84" spans="3:18" x14ac:dyDescent="0.25">
      <c r="C84" s="4" t="s">
        <v>75</v>
      </c>
      <c r="D84" s="40"/>
      <c r="E84" s="39"/>
      <c r="R84" s="34"/>
    </row>
    <row r="85" spans="3:18" x14ac:dyDescent="0.25">
      <c r="C85" s="32" t="s">
        <v>65</v>
      </c>
      <c r="D85" s="42">
        <f>+D54+D28+D18+D12</f>
        <v>64500000</v>
      </c>
      <c r="E85" s="42">
        <f>+E54+E28+E18+E12</f>
        <v>0</v>
      </c>
      <c r="F85" s="33">
        <f>+F28+F18+F12+F54</f>
        <v>2463009.08</v>
      </c>
      <c r="G85" s="33">
        <f t="shared" ref="G85:Q85" si="5">+G28+G18+G12+G54</f>
        <v>0</v>
      </c>
      <c r="H85" s="33">
        <f t="shared" si="5"/>
        <v>0</v>
      </c>
      <c r="I85" s="33">
        <f t="shared" si="5"/>
        <v>0</v>
      </c>
      <c r="J85" s="33">
        <f t="shared" si="5"/>
        <v>0</v>
      </c>
      <c r="K85" s="33">
        <f t="shared" si="5"/>
        <v>0</v>
      </c>
      <c r="L85" s="33">
        <f t="shared" si="5"/>
        <v>0</v>
      </c>
      <c r="M85" s="33">
        <f t="shared" si="5"/>
        <v>0</v>
      </c>
      <c r="N85" s="33">
        <f t="shared" si="5"/>
        <v>0</v>
      </c>
      <c r="O85" s="33">
        <f t="shared" si="5"/>
        <v>0</v>
      </c>
      <c r="P85" s="33">
        <f t="shared" si="5"/>
        <v>0</v>
      </c>
      <c r="Q85" s="33">
        <f t="shared" si="5"/>
        <v>0</v>
      </c>
      <c r="R85" s="43">
        <f t="shared" ref="R85" si="6">+F85+G85+H85+I85+J85+K85+L85+M85+N85+O85+P85+Q85</f>
        <v>2463009.08</v>
      </c>
    </row>
  </sheetData>
  <mergeCells count="9">
    <mergeCell ref="C7:R7"/>
    <mergeCell ref="F9:R9"/>
    <mergeCell ref="C3:R3"/>
    <mergeCell ref="C4:R4"/>
    <mergeCell ref="C9:C10"/>
    <mergeCell ref="D9:D10"/>
    <mergeCell ref="E9:E10"/>
    <mergeCell ref="C5:R5"/>
    <mergeCell ref="C6:R6"/>
  </mergeCells>
  <pageMargins left="0.7" right="0.7" top="0.75" bottom="0.75" header="0.3" footer="0.3"/>
  <pageSetup paperSize="5"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P1 Presupuesto Aprobado</vt:lpstr>
      <vt:lpstr>P2 Presupuesto Aprobado-Ejec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jose</cp:lastModifiedBy>
  <cp:lastPrinted>2022-02-09T14:59:01Z</cp:lastPrinted>
  <dcterms:created xsi:type="dcterms:W3CDTF">2021-07-29T18:58:50Z</dcterms:created>
  <dcterms:modified xsi:type="dcterms:W3CDTF">2022-02-11T17:54:00Z</dcterms:modified>
</cp:coreProperties>
</file>