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DICIEMBRE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2" l="1"/>
  <c r="O38" i="2"/>
  <c r="D85" i="1" l="1"/>
  <c r="D38" i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<sst xmlns="http://schemas.openxmlformats.org/spreadsheetml/2006/main" count="196" uniqueCount="114">
  <si>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</si>
  <si>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</si>
  <si>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</si>
  <si>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</si>
  <si>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</si>
  <si>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</si>
  <si>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</si>
  <si>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</si>
  <si>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</si>
  <si>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</si>
  <si>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</si>
  <si>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</si>
  <si>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</si>
  <si>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</si>
  <si>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</si>
  <si>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</si>
  <si>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</si>
  <si>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</si>
  <si>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</si>
  <si>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</si>
  <si>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</si>
  <si>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</si>
  <si>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</si>
  <si>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</si>
  <si>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</si>
  <si>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</si>
  <si>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</si>
  <si>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</si>
  <si>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</si>
  <si>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</si>
  <si>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</si>
  <si>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</si>
  <si>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</si>
  <si>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</si>
  <si>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</si>
  <si>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</si>
  <si>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</si>
  <si>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</si>
  <si>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</si>
  <si>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</si>
  <si>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</si>
  <si>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</si>
  <si>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</si>
  <si>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</si>
  <si>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</si>
  <si>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</si>
  <si>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</si>
  <si>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</si>
  <si>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</si>
  <si>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</si>
  <si>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</si>
  <si>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</si>
  <si>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</si>
  <si>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</si>
  <si>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</si>
  <si>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</si>
  <si>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</si>
  <si>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</si>
  <si>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</si>
  <si>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</si>
  <si>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</si>
  <si>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</si>
  <si>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</si>
  <si>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</si>
  <si>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</si>
  <si>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</si>
  <si>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</si>
  <si>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</si>
  <si>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</si>
  <si>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</si>
  <si>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</si>
  <si>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</si>
  <si>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</si>
  <si>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</si>
  <si>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</si>
  <si>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</si>
  <si>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</si>
  <si>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</si>
  <si>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</si>
  <si>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</si>
  <si>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</si>
  <si>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</si>
  <si>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</si>
  <si>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</si>
  <si>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</si>
  <si>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</si>
  <si>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</si>
  <si>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</si>
  <si>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</si>
  <si>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</si>
  <si>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</si>
  <si>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</si>
  <si>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</si>
  <si>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</si>
  <si>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</si>
  <si>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</si>
  <si>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</si>
  <si>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</si>
  <si>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</si>
  <si>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</si>
  <si>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</si>
  <si>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</si>
  <si>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</si>
  <si>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</si>
  <si>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</si>
  <si>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</si>
  <si>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</si>
  <si>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</si>
  <si>
    <t>AL 30 DE JUNIO DEL AÑO 2023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</si>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</sst>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161925</xdr:colOff>
      <xdr:row>93</xdr:row>
      <xdr:rowOff>9525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47700" y="181356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77" workbookViewId="0">
      <selection activeCell="C17" sqref="C1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2" t="s">
        <v>98</v>
      </c>
      <c r="D3" s="63"/>
      <c r="E3" s="63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60" t="s">
        <v>99</v>
      </c>
      <c r="D4" s="61"/>
      <c r="E4" s="61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9" t="s">
        <v>108</v>
      </c>
      <c r="D5" s="70"/>
      <c r="E5" s="70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4" t="s">
        <v>76</v>
      </c>
      <c r="D6" s="65"/>
      <c r="E6" s="65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4" t="s">
        <v>77</v>
      </c>
      <c r="D7" s="65"/>
      <c r="E7" s="65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6" t="s">
        <v>66</v>
      </c>
      <c r="D9" s="67" t="s">
        <v>94</v>
      </c>
      <c r="E9" s="67" t="s">
        <v>93</v>
      </c>
      <c r="F9" s="5"/>
    </row>
    <row r="10" spans="2:16" ht="23.25" customHeight="1" x14ac:dyDescent="0.25">
      <c r="C10" s="66"/>
      <c r="D10" s="68"/>
      <c r="E10" s="68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0"/>
      <c r="F13" s="5"/>
    </row>
    <row r="14" spans="2:16" x14ac:dyDescent="0.25">
      <c r="C14" s="4" t="s">
        <v>3</v>
      </c>
      <c r="D14" s="37">
        <v>5214800</v>
      </c>
      <c r="E14" s="50"/>
      <c r="F14" s="5"/>
    </row>
    <row r="15" spans="2:16" x14ac:dyDescent="0.25">
      <c r="C15" s="4" t="s">
        <v>4</v>
      </c>
      <c r="D15" s="37"/>
      <c r="E15" s="50"/>
      <c r="F15" s="5"/>
    </row>
    <row r="16" spans="2:16" x14ac:dyDescent="0.25">
      <c r="C16" s="4" t="s">
        <v>5</v>
      </c>
      <c r="D16" s="37">
        <v>200</v>
      </c>
      <c r="E16" s="50"/>
      <c r="F16" s="5"/>
    </row>
    <row r="17" spans="3:6" x14ac:dyDescent="0.25">
      <c r="C17" s="4" t="s">
        <v>6</v>
      </c>
      <c r="D17" s="37">
        <v>5186856</v>
      </c>
      <c r="E17" s="50"/>
      <c r="F17" s="5"/>
    </row>
    <row r="18" spans="3:6" x14ac:dyDescent="0.25">
      <c r="C18" s="3" t="s">
        <v>7</v>
      </c>
      <c r="D18" s="39">
        <f>SUM(D19:D27)</f>
        <v>12731594</v>
      </c>
      <c r="E18" s="51">
        <f>SUM(E19:E27)</f>
        <v>9054607</v>
      </c>
      <c r="F18" s="5"/>
    </row>
    <row r="19" spans="3:6" x14ac:dyDescent="0.25">
      <c r="C19" s="4" t="s">
        <v>8</v>
      </c>
      <c r="D19" s="37">
        <v>2600100</v>
      </c>
      <c r="E19" s="50"/>
      <c r="F19" s="5"/>
    </row>
    <row r="20" spans="3:6" x14ac:dyDescent="0.25">
      <c r="C20" s="4" t="s">
        <v>9</v>
      </c>
      <c r="D20" s="37"/>
      <c r="E20" s="50">
        <v>749999</v>
      </c>
      <c r="F20" s="5"/>
    </row>
    <row r="21" spans="3:6" x14ac:dyDescent="0.25">
      <c r="C21" s="4" t="s">
        <v>10</v>
      </c>
      <c r="D21" s="37">
        <v>2450000</v>
      </c>
      <c r="E21" s="50">
        <v>2200000</v>
      </c>
      <c r="F21" s="5"/>
    </row>
    <row r="22" spans="3:6" x14ac:dyDescent="0.25">
      <c r="C22" s="4" t="s">
        <v>11</v>
      </c>
      <c r="D22" s="37">
        <v>380000</v>
      </c>
      <c r="E22" s="50"/>
      <c r="F22" s="5"/>
    </row>
    <row r="23" spans="3:6" x14ac:dyDescent="0.25">
      <c r="C23" s="4" t="s">
        <v>12</v>
      </c>
      <c r="D23" s="37">
        <v>2716241</v>
      </c>
      <c r="E23" s="50">
        <v>890000</v>
      </c>
    </row>
    <row r="24" spans="3:6" x14ac:dyDescent="0.25">
      <c r="C24" s="4" t="s">
        <v>13</v>
      </c>
      <c r="D24" s="37">
        <v>400000</v>
      </c>
      <c r="E24" s="50"/>
    </row>
    <row r="25" spans="3:6" x14ac:dyDescent="0.25">
      <c r="C25" s="4" t="s">
        <v>14</v>
      </c>
      <c r="D25" s="37">
        <v>380000</v>
      </c>
      <c r="E25" s="50">
        <v>750000</v>
      </c>
    </row>
    <row r="26" spans="3:6" x14ac:dyDescent="0.25">
      <c r="C26" s="4" t="s">
        <v>15</v>
      </c>
      <c r="D26" s="37">
        <v>3546100</v>
      </c>
      <c r="E26" s="50">
        <v>2475608</v>
      </c>
    </row>
    <row r="27" spans="3:6" x14ac:dyDescent="0.25">
      <c r="C27" s="4" t="s">
        <v>16</v>
      </c>
      <c r="D27" s="37">
        <v>259153</v>
      </c>
      <c r="E27" s="50">
        <v>1989000</v>
      </c>
    </row>
    <row r="28" spans="3:6" x14ac:dyDescent="0.25">
      <c r="C28" s="3" t="s">
        <v>17</v>
      </c>
      <c r="D28" s="39">
        <f>SUM(D29:D37)</f>
        <v>2923100</v>
      </c>
      <c r="E28" s="51">
        <f>SUM(E29:E37)</f>
        <v>2352014.56</v>
      </c>
    </row>
    <row r="29" spans="3:6" x14ac:dyDescent="0.25">
      <c r="C29" s="4" t="s">
        <v>18</v>
      </c>
      <c r="D29" s="37">
        <v>180000</v>
      </c>
      <c r="E29" s="50">
        <v>180001</v>
      </c>
    </row>
    <row r="30" spans="3:6" x14ac:dyDescent="0.25">
      <c r="C30" s="4" t="s">
        <v>19</v>
      </c>
      <c r="D30" s="37">
        <v>100000</v>
      </c>
      <c r="E30" s="50">
        <v>100000</v>
      </c>
    </row>
    <row r="31" spans="3:6" x14ac:dyDescent="0.25">
      <c r="C31" s="4" t="s">
        <v>20</v>
      </c>
      <c r="D31" s="37">
        <v>400000</v>
      </c>
      <c r="E31" s="50">
        <v>751013.56</v>
      </c>
    </row>
    <row r="32" spans="3:6" x14ac:dyDescent="0.25">
      <c r="C32" s="4" t="s">
        <v>21</v>
      </c>
      <c r="D32" s="37"/>
      <c r="E32" s="50"/>
    </row>
    <row r="33" spans="3:5" x14ac:dyDescent="0.25">
      <c r="C33" s="4" t="s">
        <v>22</v>
      </c>
      <c r="D33" s="37">
        <v>110000</v>
      </c>
      <c r="E33" s="50">
        <v>148000</v>
      </c>
    </row>
    <row r="34" spans="3:5" x14ac:dyDescent="0.25">
      <c r="C34" s="4" t="s">
        <v>23</v>
      </c>
      <c r="D34" s="37">
        <v>3000</v>
      </c>
      <c r="E34" s="50">
        <v>301000</v>
      </c>
    </row>
    <row r="35" spans="3:5" x14ac:dyDescent="0.25">
      <c r="C35" s="4" t="s">
        <v>24</v>
      </c>
      <c r="D35" s="37">
        <v>1580100</v>
      </c>
      <c r="E35" s="50">
        <v>51000</v>
      </c>
    </row>
    <row r="36" spans="3:5" x14ac:dyDescent="0.25">
      <c r="C36" s="4" t="s">
        <v>25</v>
      </c>
      <c r="D36" s="37"/>
      <c r="E36" s="50"/>
    </row>
    <row r="37" spans="3:5" x14ac:dyDescent="0.25">
      <c r="C37" s="4" t="s">
        <v>26</v>
      </c>
      <c r="D37" s="37">
        <v>550000</v>
      </c>
      <c r="E37" s="50">
        <v>821000</v>
      </c>
    </row>
    <row r="38" spans="3:5" x14ac:dyDescent="0.25">
      <c r="C38" s="3" t="s">
        <v>27</v>
      </c>
      <c r="D38" s="39">
        <f>+D39</f>
        <v>161400</v>
      </c>
      <c r="E38" s="50"/>
    </row>
    <row r="39" spans="3:5" x14ac:dyDescent="0.25">
      <c r="C39" s="4" t="s">
        <v>28</v>
      </c>
      <c r="D39" s="37">
        <v>161400</v>
      </c>
      <c r="E39" s="50"/>
    </row>
    <row r="40" spans="3:5" x14ac:dyDescent="0.25">
      <c r="C40" s="4" t="s">
        <v>29</v>
      </c>
      <c r="D40" s="37"/>
      <c r="E40" s="50"/>
    </row>
    <row r="41" spans="3:5" x14ac:dyDescent="0.25">
      <c r="C41" s="4" t="s">
        <v>30</v>
      </c>
      <c r="D41" s="37"/>
      <c r="E41" s="50"/>
    </row>
    <row r="42" spans="3:5" x14ac:dyDescent="0.25">
      <c r="C42" s="4" t="s">
        <v>31</v>
      </c>
      <c r="D42" s="37"/>
      <c r="E42" s="50"/>
    </row>
    <row r="43" spans="3:5" x14ac:dyDescent="0.25">
      <c r="C43" s="4" t="s">
        <v>32</v>
      </c>
      <c r="D43" s="37"/>
      <c r="E43" s="50"/>
    </row>
    <row r="44" spans="3:5" x14ac:dyDescent="0.25">
      <c r="C44" s="4" t="s">
        <v>33</v>
      </c>
      <c r="D44" s="37"/>
      <c r="E44" s="50"/>
    </row>
    <row r="45" spans="3:5" x14ac:dyDescent="0.25">
      <c r="C45" s="4" t="s">
        <v>34</v>
      </c>
      <c r="D45" s="37"/>
      <c r="E45" s="50"/>
    </row>
    <row r="46" spans="3:5" x14ac:dyDescent="0.25">
      <c r="C46" s="4" t="s">
        <v>35</v>
      </c>
      <c r="D46" s="39"/>
      <c r="E46" s="50"/>
    </row>
    <row r="47" spans="3:5" x14ac:dyDescent="0.25">
      <c r="C47" s="3" t="s">
        <v>36</v>
      </c>
      <c r="D47" s="37"/>
      <c r="E47" s="50"/>
    </row>
    <row r="48" spans="3:5" x14ac:dyDescent="0.25">
      <c r="C48" s="4" t="s">
        <v>37</v>
      </c>
      <c r="D48" s="37"/>
      <c r="E48" s="50"/>
    </row>
    <row r="49" spans="3:5" x14ac:dyDescent="0.25">
      <c r="C49" s="4" t="s">
        <v>38</v>
      </c>
      <c r="D49" s="37"/>
      <c r="E49" s="50"/>
    </row>
    <row r="50" spans="3:5" x14ac:dyDescent="0.25">
      <c r="C50" s="4" t="s">
        <v>39</v>
      </c>
      <c r="D50" s="37"/>
      <c r="E50" s="50"/>
    </row>
    <row r="51" spans="3:5" x14ac:dyDescent="0.25">
      <c r="C51" s="4" t="s">
        <v>40</v>
      </c>
      <c r="D51" s="37"/>
      <c r="E51" s="50"/>
    </row>
    <row r="52" spans="3:5" x14ac:dyDescent="0.25">
      <c r="C52" s="4" t="s">
        <v>41</v>
      </c>
      <c r="D52" s="37"/>
      <c r="E52" s="50"/>
    </row>
    <row r="53" spans="3:5" x14ac:dyDescent="0.25">
      <c r="C53" s="4" t="s">
        <v>42</v>
      </c>
      <c r="D53" s="37"/>
      <c r="E53" s="50"/>
    </row>
    <row r="54" spans="3:5" x14ac:dyDescent="0.25">
      <c r="C54" s="3" t="s">
        <v>43</v>
      </c>
      <c r="D54" s="39">
        <f>SUM(D55:D63)</f>
        <v>743000</v>
      </c>
      <c r="E54" s="51">
        <f>SUM(E55:E63)</f>
        <v>5660000</v>
      </c>
    </row>
    <row r="55" spans="3:5" x14ac:dyDescent="0.25">
      <c r="C55" s="4" t="s">
        <v>44</v>
      </c>
      <c r="D55" s="37">
        <v>500000</v>
      </c>
      <c r="E55" s="50">
        <v>200000</v>
      </c>
    </row>
    <row r="56" spans="3:5" x14ac:dyDescent="0.25">
      <c r="C56" s="4" t="s">
        <v>45</v>
      </c>
      <c r="D56" s="37"/>
      <c r="E56" s="50">
        <v>50000</v>
      </c>
    </row>
    <row r="57" spans="3:5" x14ac:dyDescent="0.25">
      <c r="C57" s="4" t="s">
        <v>46</v>
      </c>
      <c r="D57" s="37">
        <v>50000</v>
      </c>
      <c r="E57" s="50">
        <v>430000</v>
      </c>
    </row>
    <row r="58" spans="3:5" x14ac:dyDescent="0.25">
      <c r="C58" s="4" t="s">
        <v>47</v>
      </c>
      <c r="D58" s="37">
        <v>1000</v>
      </c>
      <c r="E58" s="50">
        <v>4900000</v>
      </c>
    </row>
    <row r="59" spans="3:5" x14ac:dyDescent="0.25">
      <c r="C59" s="4" t="s">
        <v>48</v>
      </c>
      <c r="D59" s="37">
        <v>152000</v>
      </c>
      <c r="E59" s="50"/>
    </row>
    <row r="60" spans="3:5" x14ac:dyDescent="0.25">
      <c r="C60" s="4" t="s">
        <v>49</v>
      </c>
      <c r="D60" s="37">
        <v>40000</v>
      </c>
      <c r="E60" s="50">
        <v>80000</v>
      </c>
    </row>
    <row r="61" spans="3:5" x14ac:dyDescent="0.25">
      <c r="C61" s="4" t="s">
        <v>50</v>
      </c>
      <c r="D61" s="37"/>
      <c r="E61" s="50"/>
    </row>
    <row r="62" spans="3:5" x14ac:dyDescent="0.25">
      <c r="C62" s="4" t="s">
        <v>51</v>
      </c>
      <c r="D62" s="37"/>
      <c r="E62" s="50"/>
    </row>
    <row r="63" spans="3:5" x14ac:dyDescent="0.25">
      <c r="C63" s="4" t="s">
        <v>52</v>
      </c>
      <c r="D63" s="37"/>
      <c r="E63" s="50"/>
    </row>
    <row r="64" spans="3:5" x14ac:dyDescent="0.25">
      <c r="C64" s="3" t="s">
        <v>53</v>
      </c>
      <c r="D64" s="40">
        <f>+D65</f>
        <v>100000</v>
      </c>
      <c r="E64" s="52">
        <f>+E65</f>
        <v>0</v>
      </c>
    </row>
    <row r="65" spans="3:5" x14ac:dyDescent="0.25">
      <c r="C65" s="4" t="s">
        <v>54</v>
      </c>
      <c r="D65" s="49">
        <v>100000</v>
      </c>
      <c r="E65" s="50"/>
    </row>
    <row r="66" spans="3:5" x14ac:dyDescent="0.25">
      <c r="C66" s="4" t="s">
        <v>55</v>
      </c>
      <c r="D66" s="37"/>
      <c r="E66" s="50"/>
    </row>
    <row r="67" spans="3:5" x14ac:dyDescent="0.25">
      <c r="C67" s="4" t="s">
        <v>56</v>
      </c>
      <c r="D67" s="37"/>
      <c r="E67" s="50"/>
    </row>
    <row r="68" spans="3:5" x14ac:dyDescent="0.25">
      <c r="C68" s="4" t="s">
        <v>57</v>
      </c>
      <c r="D68" s="37"/>
      <c r="E68" s="50"/>
    </row>
    <row r="69" spans="3:5" x14ac:dyDescent="0.25">
      <c r="C69" s="3" t="s">
        <v>58</v>
      </c>
      <c r="D69" s="37"/>
      <c r="E69" s="50"/>
    </row>
    <row r="70" spans="3:5" x14ac:dyDescent="0.25">
      <c r="C70" s="4" t="s">
        <v>59</v>
      </c>
      <c r="D70" s="39"/>
      <c r="E70" s="50"/>
    </row>
    <row r="71" spans="3:5" x14ac:dyDescent="0.25">
      <c r="C71" s="4" t="s">
        <v>60</v>
      </c>
      <c r="D71" s="37"/>
      <c r="E71" s="50"/>
    </row>
    <row r="72" spans="3:5" x14ac:dyDescent="0.25">
      <c r="C72" s="3" t="s">
        <v>61</v>
      </c>
      <c r="D72" s="37"/>
      <c r="E72" s="50"/>
    </row>
    <row r="73" spans="3:5" x14ac:dyDescent="0.25">
      <c r="C73" s="4" t="s">
        <v>62</v>
      </c>
      <c r="D73" s="39"/>
      <c r="E73" s="50"/>
    </row>
    <row r="74" spans="3:5" x14ac:dyDescent="0.25">
      <c r="C74" s="4" t="s">
        <v>63</v>
      </c>
      <c r="D74" s="37"/>
      <c r="E74" s="50"/>
    </row>
    <row r="75" spans="3:5" x14ac:dyDescent="0.25">
      <c r="C75" s="4" t="s">
        <v>64</v>
      </c>
      <c r="D75" s="37"/>
      <c r="E75" s="50"/>
    </row>
    <row r="76" spans="3:5" x14ac:dyDescent="0.25">
      <c r="C76" s="1" t="s">
        <v>67</v>
      </c>
      <c r="D76" s="37"/>
      <c r="E76" s="53"/>
    </row>
    <row r="77" spans="3:5" x14ac:dyDescent="0.25">
      <c r="C77" s="3" t="s">
        <v>68</v>
      </c>
      <c r="D77" s="39"/>
      <c r="E77" s="50"/>
    </row>
    <row r="78" spans="3:5" x14ac:dyDescent="0.25">
      <c r="C78" s="4" t="s">
        <v>69</v>
      </c>
      <c r="D78" s="39"/>
      <c r="E78" s="50"/>
    </row>
    <row r="79" spans="3:5" x14ac:dyDescent="0.25">
      <c r="C79" s="4" t="s">
        <v>70</v>
      </c>
      <c r="D79" s="37"/>
      <c r="E79" s="50"/>
    </row>
    <row r="80" spans="3:5" x14ac:dyDescent="0.25">
      <c r="C80" s="3" t="s">
        <v>71</v>
      </c>
      <c r="D80" s="37"/>
      <c r="E80" s="50"/>
    </row>
    <row r="81" spans="3:5" x14ac:dyDescent="0.25">
      <c r="C81" s="4" t="s">
        <v>72</v>
      </c>
      <c r="D81" s="39"/>
      <c r="E81" s="50"/>
    </row>
    <row r="82" spans="3:5" x14ac:dyDescent="0.25">
      <c r="C82" s="4" t="s">
        <v>73</v>
      </c>
      <c r="D82" s="37"/>
      <c r="E82" s="50"/>
    </row>
    <row r="83" spans="3:5" x14ac:dyDescent="0.25">
      <c r="C83" s="3" t="s">
        <v>74</v>
      </c>
      <c r="D83" s="37"/>
      <c r="E83" s="50"/>
    </row>
    <row r="84" spans="3:5" x14ac:dyDescent="0.25">
      <c r="C84" s="4" t="s">
        <v>75</v>
      </c>
      <c r="D84" s="39"/>
      <c r="E84" s="50"/>
    </row>
    <row r="85" spans="3:5" x14ac:dyDescent="0.25">
      <c r="C85" s="58" t="s">
        <v>65</v>
      </c>
      <c r="D85" s="56">
        <f>+D54+D28+D18+D12+D64+D38</f>
        <v>69500000</v>
      </c>
      <c r="E85" s="57">
        <f>+E54+E28+E18+E12+E64</f>
        <v>17066621.560000002</v>
      </c>
    </row>
    <row r="87" spans="3:5" x14ac:dyDescent="0.25">
      <c r="C87" s="48" t="s">
        <v>106</v>
      </c>
    </row>
    <row r="88" spans="3:5" x14ac:dyDescent="0.25">
      <c r="C88" s="48"/>
    </row>
    <row r="89" spans="3:5" x14ac:dyDescent="0.25">
      <c r="C89" s="43" t="s">
        <v>100</v>
      </c>
    </row>
    <row r="90" spans="3:5" x14ac:dyDescent="0.25">
      <c r="C90" s="43" t="s">
        <v>101</v>
      </c>
    </row>
    <row r="91" spans="3:5" x14ac:dyDescent="0.25">
      <c r="C91" s="43" t="s">
        <v>102</v>
      </c>
    </row>
    <row r="92" spans="3:5" x14ac:dyDescent="0.25">
      <c r="C92" s="43" t="s">
        <v>103</v>
      </c>
    </row>
    <row r="93" spans="3:5" x14ac:dyDescent="0.25">
      <c r="C93" s="43" t="s">
        <v>104</v>
      </c>
    </row>
    <row r="94" spans="3:5" x14ac:dyDescent="0.25">
      <c r="C94" s="43" t="s">
        <v>105</v>
      </c>
    </row>
    <row r="95" spans="3:5" ht="18.75" customHeight="1" thickBot="1" x14ac:dyDescent="0.3">
      <c r="C95" s="43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H1" workbookViewId="0">
      <selection activeCell="Q59" sqref="Q59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4" t="s">
        <v>98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9" ht="21" customHeight="1" x14ac:dyDescent="0.25">
      <c r="C4" s="76" t="s">
        <v>99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3:19" ht="15.75" x14ac:dyDescent="0.25">
      <c r="C5" s="69" t="s">
        <v>107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3:19" ht="25.5" customHeight="1" x14ac:dyDescent="0.25">
      <c r="C9" s="78" t="s">
        <v>66</v>
      </c>
      <c r="D9" s="79" t="s">
        <v>94</v>
      </c>
      <c r="E9" s="79" t="s">
        <v>93</v>
      </c>
      <c r="F9" s="71" t="s">
        <v>91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</row>
    <row r="10" spans="3:19" x14ac:dyDescent="0.25">
      <c r="C10" s="78"/>
      <c r="D10" s="80"/>
      <c r="E10" s="80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3029682.62</v>
      </c>
      <c r="K12" s="26">
        <f t="shared" si="0"/>
        <v>3133966.66</v>
      </c>
      <c r="L12" s="26">
        <f t="shared" si="0"/>
        <v>2796180.36</v>
      </c>
      <c r="M12" s="26">
        <f t="shared" si="0"/>
        <v>2887298.96</v>
      </c>
      <c r="N12" s="26">
        <f t="shared" si="0"/>
        <v>3523262.56</v>
      </c>
      <c r="O12" s="26">
        <f t="shared" si="0"/>
        <v>3187178.37</v>
      </c>
      <c r="P12" s="26">
        <f t="shared" si="0"/>
        <v>5386604.5899999999</v>
      </c>
      <c r="Q12" s="26">
        <f t="shared" si="0"/>
        <v>5106381.6399999997</v>
      </c>
      <c r="R12" s="26">
        <f>+F12+G12+H12+I12+J12+K12+L12+M12+N12+O12+P12+Q12</f>
        <v>43320890.620000005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>
        <v>2503550</v>
      </c>
      <c r="K13" s="22">
        <v>2620671.41</v>
      </c>
      <c r="L13" s="22">
        <v>2300850</v>
      </c>
      <c r="M13" s="22">
        <v>2379850</v>
      </c>
      <c r="N13" s="22">
        <v>2383850</v>
      </c>
      <c r="O13" s="22">
        <v>2697735.21</v>
      </c>
      <c r="P13" s="22">
        <v>4924179.42</v>
      </c>
      <c r="Q13" s="22">
        <v>2352850</v>
      </c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>
        <v>150000</v>
      </c>
      <c r="K14" s="24">
        <v>150000</v>
      </c>
      <c r="L14" s="24">
        <v>150000</v>
      </c>
      <c r="M14" s="24">
        <v>150000</v>
      </c>
      <c r="N14" s="24">
        <v>781350</v>
      </c>
      <c r="O14" s="24">
        <v>130000</v>
      </c>
      <c r="P14" s="24">
        <v>110000</v>
      </c>
      <c r="Q14" s="24">
        <v>2400341.6800000002</v>
      </c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>
        <v>376132.62</v>
      </c>
      <c r="K17" s="24">
        <v>363295.25</v>
      </c>
      <c r="L17" s="24">
        <v>345330.36</v>
      </c>
      <c r="M17" s="24">
        <v>357448.96000000002</v>
      </c>
      <c r="N17" s="24">
        <v>358062.56</v>
      </c>
      <c r="O17" s="24">
        <v>359443.16</v>
      </c>
      <c r="P17" s="24">
        <v>352425.17</v>
      </c>
      <c r="Q17" s="24">
        <v>353189.96</v>
      </c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21786201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866446.73</v>
      </c>
      <c r="K18" s="26">
        <f t="shared" si="1"/>
        <v>281442.07999999996</v>
      </c>
      <c r="L18" s="26">
        <f t="shared" si="1"/>
        <v>1885113.46</v>
      </c>
      <c r="M18" s="26">
        <f t="shared" si="1"/>
        <v>255142.29</v>
      </c>
      <c r="N18" s="26">
        <f t="shared" si="1"/>
        <v>570861.72</v>
      </c>
      <c r="O18" s="26">
        <f t="shared" si="1"/>
        <v>1758032.21</v>
      </c>
      <c r="P18" s="26">
        <f t="shared" si="1"/>
        <v>444418.33999999997</v>
      </c>
      <c r="Q18" s="26">
        <f t="shared" si="1"/>
        <v>5575677.5199999996</v>
      </c>
      <c r="R18" s="26">
        <f t="shared" ref="R18:R54" si="2">+F18+G18+H18+I18+J18+K18+L18+M18+N18+O18+P18+Q18</f>
        <v>16594112.18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>
        <v>191193.44</v>
      </c>
      <c r="K19" s="24">
        <v>209902.07999999999</v>
      </c>
      <c r="L19" s="24">
        <v>208167.59</v>
      </c>
      <c r="M19" s="24">
        <v>205342.29</v>
      </c>
      <c r="N19" s="24">
        <v>217061.72</v>
      </c>
      <c r="O19" s="24">
        <v>202711.62</v>
      </c>
      <c r="P19" s="24">
        <v>208944.34</v>
      </c>
      <c r="Q19" s="24">
        <v>344951.14</v>
      </c>
      <c r="R19" s="26"/>
    </row>
    <row r="20" spans="3:18" x14ac:dyDescent="0.25">
      <c r="C20" s="4" t="s">
        <v>9</v>
      </c>
      <c r="D20" s="37">
        <v>0</v>
      </c>
      <c r="E20" s="37">
        <v>749999</v>
      </c>
      <c r="F20" s="23"/>
      <c r="G20" s="23"/>
      <c r="H20" s="23"/>
      <c r="I20" s="23">
        <v>344442</v>
      </c>
      <c r="J20" s="23">
        <v>94395.28</v>
      </c>
      <c r="K20" s="23"/>
      <c r="L20" s="24"/>
      <c r="M20" s="23"/>
      <c r="N20" s="23"/>
      <c r="O20" s="23"/>
      <c r="Q20" s="23">
        <v>383691.33</v>
      </c>
      <c r="R20" s="26"/>
    </row>
    <row r="21" spans="3:18" x14ac:dyDescent="0.25">
      <c r="C21" s="4" t="s">
        <v>10</v>
      </c>
      <c r="D21" s="37">
        <v>2450000</v>
      </c>
      <c r="E21" s="38">
        <v>4650000</v>
      </c>
      <c r="F21" s="23"/>
      <c r="G21" s="24">
        <v>205300</v>
      </c>
      <c r="H21" s="24">
        <v>146550</v>
      </c>
      <c r="I21" s="24">
        <v>197300</v>
      </c>
      <c r="J21" s="24">
        <v>241900</v>
      </c>
      <c r="K21" s="24">
        <v>56200</v>
      </c>
      <c r="L21" s="24">
        <v>157700</v>
      </c>
      <c r="M21" s="24">
        <v>29800</v>
      </c>
      <c r="N21" s="24">
        <v>353800</v>
      </c>
      <c r="O21" s="24">
        <v>281928</v>
      </c>
      <c r="P21" s="24">
        <v>206800</v>
      </c>
      <c r="Q21" s="24">
        <v>352350</v>
      </c>
      <c r="R21" s="26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>
        <v>20000</v>
      </c>
      <c r="N22" s="24"/>
      <c r="O22" s="24">
        <v>145728.23000000001</v>
      </c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3606241</v>
      </c>
      <c r="F23" s="23"/>
      <c r="G23" s="24">
        <v>148650.01999999999</v>
      </c>
      <c r="H23" s="24">
        <v>251272.08</v>
      </c>
      <c r="I23" s="24">
        <v>518910</v>
      </c>
      <c r="J23" s="24">
        <v>148650.01999999999</v>
      </c>
      <c r="K23" s="24"/>
      <c r="L23" s="24">
        <v>518910</v>
      </c>
      <c r="M23" s="24"/>
      <c r="N23" s="24"/>
      <c r="O23" s="24">
        <v>676022.28</v>
      </c>
      <c r="P23" s="24"/>
      <c r="Q23" s="24">
        <v>727913.28</v>
      </c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>
        <v>2392.9899999999998</v>
      </c>
      <c r="K24" s="24"/>
      <c r="L24" s="24">
        <v>369861.87</v>
      </c>
      <c r="M24" s="24"/>
      <c r="N24" s="24"/>
      <c r="O24" s="24"/>
      <c r="P24" s="24"/>
      <c r="Q24" s="24">
        <v>220746.39</v>
      </c>
      <c r="R24" s="34"/>
    </row>
    <row r="25" spans="3:18" x14ac:dyDescent="0.25">
      <c r="C25" s="4" t="s">
        <v>14</v>
      </c>
      <c r="D25" s="37">
        <v>380000</v>
      </c>
      <c r="E25" s="37">
        <v>1130000</v>
      </c>
      <c r="F25" s="23"/>
      <c r="G25" s="24"/>
      <c r="H25" s="24">
        <v>73408.98</v>
      </c>
      <c r="I25" s="24">
        <v>93751</v>
      </c>
      <c r="J25" s="24">
        <v>102542</v>
      </c>
      <c r="K25" s="24">
        <v>15340</v>
      </c>
      <c r="L25" s="24"/>
      <c r="M25" s="24"/>
      <c r="N25" s="24"/>
      <c r="O25" s="24">
        <v>164287.32</v>
      </c>
      <c r="P25" s="27">
        <v>28674</v>
      </c>
      <c r="Q25" s="24">
        <v>266288.28000000003</v>
      </c>
      <c r="R25" s="34"/>
    </row>
    <row r="26" spans="3:18" x14ac:dyDescent="0.25">
      <c r="C26" s="4" t="s">
        <v>15</v>
      </c>
      <c r="D26" s="37">
        <v>3546100</v>
      </c>
      <c r="E26" s="38">
        <v>6021708</v>
      </c>
      <c r="F26" s="23"/>
      <c r="G26" s="23"/>
      <c r="H26" s="23"/>
      <c r="I26" s="23">
        <v>1004539.9</v>
      </c>
      <c r="J26" s="23"/>
      <c r="K26" s="23"/>
      <c r="L26" s="24">
        <v>630474</v>
      </c>
      <c r="M26" s="23"/>
      <c r="N26" s="23"/>
      <c r="O26" s="24">
        <v>201308</v>
      </c>
      <c r="Q26" s="23">
        <v>2597526</v>
      </c>
      <c r="R26" s="34"/>
    </row>
    <row r="27" spans="3:18" x14ac:dyDescent="0.25">
      <c r="C27" s="4" t="s">
        <v>16</v>
      </c>
      <c r="D27" s="37">
        <v>259153</v>
      </c>
      <c r="E27" s="38">
        <v>2248153</v>
      </c>
      <c r="F27" s="23"/>
      <c r="G27" s="23"/>
      <c r="H27" s="23"/>
      <c r="I27" s="23">
        <v>1181874.26</v>
      </c>
      <c r="J27" s="23">
        <v>85373</v>
      </c>
      <c r="K27" s="23"/>
      <c r="L27" s="24"/>
      <c r="M27" s="23"/>
      <c r="N27" s="23"/>
      <c r="O27" s="24">
        <v>86046.76</v>
      </c>
      <c r="P27" s="23"/>
      <c r="Q27" s="24">
        <v>682211.1</v>
      </c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5275114.5600000005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524923</v>
      </c>
      <c r="K28" s="26">
        <f t="shared" si="3"/>
        <v>832111.16</v>
      </c>
      <c r="L28" s="26">
        <f t="shared" si="3"/>
        <v>134455.97</v>
      </c>
      <c r="M28" s="26">
        <f t="shared" si="3"/>
        <v>0</v>
      </c>
      <c r="N28" s="26">
        <f t="shared" si="3"/>
        <v>0</v>
      </c>
      <c r="O28" s="26">
        <f t="shared" si="3"/>
        <v>141344.22999999998</v>
      </c>
      <c r="P28" s="26">
        <f t="shared" si="3"/>
        <v>968986.6100000001</v>
      </c>
      <c r="Q28" s="26">
        <f t="shared" si="3"/>
        <v>905511.38</v>
      </c>
      <c r="R28" s="26">
        <f t="shared" si="2"/>
        <v>3786156.9699999997</v>
      </c>
    </row>
    <row r="29" spans="3:18" x14ac:dyDescent="0.25">
      <c r="C29" s="4" t="s">
        <v>18</v>
      </c>
      <c r="D29" s="37">
        <v>180000</v>
      </c>
      <c r="E29" s="38">
        <v>360001</v>
      </c>
      <c r="F29" s="23"/>
      <c r="G29" s="24"/>
      <c r="H29" s="24"/>
      <c r="I29" s="24"/>
      <c r="J29" s="24"/>
      <c r="K29" s="24">
        <v>21015.8</v>
      </c>
      <c r="L29" s="24"/>
      <c r="M29" s="24"/>
      <c r="N29" s="24"/>
      <c r="O29" s="24">
        <v>79748.23</v>
      </c>
      <c r="P29" s="24"/>
      <c r="Q29" s="24">
        <v>241361.28</v>
      </c>
      <c r="R29" s="34"/>
    </row>
    <row r="30" spans="3:18" x14ac:dyDescent="0.25">
      <c r="C30" s="4" t="s">
        <v>19</v>
      </c>
      <c r="D30" s="37">
        <v>100000</v>
      </c>
      <c r="E30" s="38">
        <v>200000</v>
      </c>
      <c r="F30" s="23"/>
      <c r="G30" s="23"/>
      <c r="H30" s="23"/>
      <c r="I30" s="23"/>
      <c r="J30" s="23">
        <v>61773</v>
      </c>
      <c r="K30" s="23"/>
      <c r="L30" s="23"/>
      <c r="M30" s="23"/>
      <c r="N30" s="23"/>
      <c r="O30" s="24"/>
      <c r="Q30" s="23">
        <v>3773.64</v>
      </c>
      <c r="R30" s="34"/>
    </row>
    <row r="31" spans="3:18" x14ac:dyDescent="0.25">
      <c r="C31" s="4" t="s">
        <v>20</v>
      </c>
      <c r="D31" s="37">
        <v>400000</v>
      </c>
      <c r="E31" s="38">
        <v>1151013.56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>
        <v>110896.4</v>
      </c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258000</v>
      </c>
      <c r="F33" s="23"/>
      <c r="G33" s="23"/>
      <c r="H33" s="23"/>
      <c r="I33" s="23">
        <v>130517.44</v>
      </c>
      <c r="J33" s="23"/>
      <c r="K33" s="23"/>
      <c r="L33" s="23">
        <v>108088</v>
      </c>
      <c r="M33" s="23"/>
      <c r="N33" s="23"/>
      <c r="O33" s="24">
        <v>19959.7</v>
      </c>
      <c r="Q33" s="23">
        <v>2773</v>
      </c>
      <c r="R33" s="34"/>
    </row>
    <row r="34" spans="3:18" x14ac:dyDescent="0.25">
      <c r="C34" s="4" t="s">
        <v>23</v>
      </c>
      <c r="D34" s="37">
        <v>3000</v>
      </c>
      <c r="E34" s="38">
        <v>304000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>
        <v>12136.3</v>
      </c>
      <c r="Q34" s="23">
        <v>22980.5</v>
      </c>
      <c r="R34" s="34"/>
    </row>
    <row r="35" spans="3:18" x14ac:dyDescent="0.25">
      <c r="C35" s="4" t="s">
        <v>24</v>
      </c>
      <c r="D35" s="37">
        <v>1580100</v>
      </c>
      <c r="E35" s="38">
        <v>1631100</v>
      </c>
      <c r="F35" s="23"/>
      <c r="G35" s="23"/>
      <c r="H35" s="23">
        <v>6040.35</v>
      </c>
      <c r="I35" s="24"/>
      <c r="J35" s="24"/>
      <c r="K35" s="24">
        <v>780000</v>
      </c>
      <c r="L35" s="24"/>
      <c r="M35" s="24"/>
      <c r="N35" s="24"/>
      <c r="O35" s="24"/>
      <c r="P35" s="24">
        <v>780000</v>
      </c>
      <c r="Q35" s="23">
        <v>103014</v>
      </c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1371000</v>
      </c>
      <c r="F37" s="23"/>
      <c r="G37" s="24"/>
      <c r="H37" s="24">
        <v>74004.5</v>
      </c>
      <c r="I37" s="24">
        <v>33460</v>
      </c>
      <c r="J37" s="24">
        <v>463150</v>
      </c>
      <c r="K37" s="24">
        <v>31095.360000000001</v>
      </c>
      <c r="L37" s="24">
        <v>26367.97</v>
      </c>
      <c r="M37" s="24"/>
      <c r="N37" s="24"/>
      <c r="O37" s="24">
        <v>41636.300000000003</v>
      </c>
      <c r="P37" s="24">
        <v>176850.31</v>
      </c>
      <c r="Q37" s="24">
        <v>420712.56</v>
      </c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O38" s="55">
        <f>+O39</f>
        <v>30000</v>
      </c>
      <c r="P38" s="55">
        <f>+P39</f>
        <v>0</v>
      </c>
      <c r="R38" s="26">
        <f t="shared" si="2"/>
        <v>30000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7">
        <v>30000</v>
      </c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6403000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4761238.6800000006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301117.12</v>
      </c>
      <c r="Q54" s="26">
        <f t="shared" si="4"/>
        <v>2558661.3200000003</v>
      </c>
      <c r="R54" s="26">
        <f t="shared" si="2"/>
        <v>7706685.120000001</v>
      </c>
    </row>
    <row r="55" spans="3:18" x14ac:dyDescent="0.25">
      <c r="C55" s="4" t="s">
        <v>44</v>
      </c>
      <c r="D55" s="37">
        <v>500000</v>
      </c>
      <c r="E55" s="38">
        <v>700000</v>
      </c>
      <c r="F55" s="23"/>
      <c r="G55" s="23"/>
      <c r="H55" s="23"/>
      <c r="I55" s="23">
        <v>85668</v>
      </c>
      <c r="J55" s="24"/>
      <c r="K55" s="24"/>
      <c r="L55" s="24">
        <v>82966.2</v>
      </c>
      <c r="M55" s="24"/>
      <c r="N55" s="24"/>
      <c r="O55" s="30"/>
      <c r="P55" s="24"/>
      <c r="Q55" s="24">
        <v>520324.54</v>
      </c>
      <c r="R55" s="34"/>
    </row>
    <row r="56" spans="3:18" x14ac:dyDescent="0.25">
      <c r="C56" s="4" t="s">
        <v>45</v>
      </c>
      <c r="D56" s="37"/>
      <c r="E56" s="38">
        <v>50000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>
        <v>188800</v>
      </c>
      <c r="R56" s="34"/>
    </row>
    <row r="57" spans="3:18" x14ac:dyDescent="0.25">
      <c r="C57" s="4" t="s">
        <v>46</v>
      </c>
      <c r="D57" s="37">
        <v>50000</v>
      </c>
      <c r="E57" s="38">
        <v>480000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>
        <v>1036536.78</v>
      </c>
      <c r="R57" s="34"/>
    </row>
    <row r="58" spans="3:18" x14ac:dyDescent="0.25">
      <c r="C58" s="4" t="s">
        <v>47</v>
      </c>
      <c r="D58" s="37">
        <v>1000</v>
      </c>
      <c r="E58" s="38">
        <v>4901000</v>
      </c>
      <c r="F58" s="23"/>
      <c r="G58" s="23"/>
      <c r="H58" s="23"/>
      <c r="I58" s="23"/>
      <c r="J58" s="23"/>
      <c r="K58" s="23"/>
      <c r="L58" s="23">
        <v>4678272.4800000004</v>
      </c>
      <c r="M58" s="23"/>
      <c r="N58" s="23"/>
      <c r="O58" s="30"/>
      <c r="P58" s="23"/>
      <c r="Q58" s="23">
        <v>813000</v>
      </c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>
        <v>301117.12</v>
      </c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4">
        <f>+J65</f>
        <v>0</v>
      </c>
      <c r="K64" s="54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49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0"/>
      <c r="K69" s="50"/>
      <c r="R69" s="34"/>
    </row>
    <row r="70" spans="3:18" x14ac:dyDescent="0.25">
      <c r="C70" s="4" t="s">
        <v>59</v>
      </c>
      <c r="D70" s="39"/>
      <c r="E70" s="38"/>
      <c r="J70" s="50"/>
      <c r="K70" s="50"/>
      <c r="R70" s="34"/>
    </row>
    <row r="71" spans="3:18" x14ac:dyDescent="0.25">
      <c r="C71" s="4" t="s">
        <v>60</v>
      </c>
      <c r="D71" s="37"/>
      <c r="E71" s="38"/>
      <c r="J71" s="50"/>
      <c r="K71" s="50"/>
      <c r="R71" s="34"/>
    </row>
    <row r="72" spans="3:18" x14ac:dyDescent="0.25">
      <c r="C72" s="3" t="s">
        <v>61</v>
      </c>
      <c r="D72" s="37"/>
      <c r="E72" s="38"/>
      <c r="J72" s="50"/>
      <c r="K72" s="50"/>
      <c r="R72" s="34"/>
    </row>
    <row r="73" spans="3:18" x14ac:dyDescent="0.25">
      <c r="C73" s="4" t="s">
        <v>62</v>
      </c>
      <c r="D73" s="39"/>
      <c r="E73" s="38"/>
      <c r="J73" s="50"/>
      <c r="K73" s="50"/>
      <c r="R73" s="34"/>
    </row>
    <row r="74" spans="3:18" x14ac:dyDescent="0.25">
      <c r="C74" s="4" t="s">
        <v>63</v>
      </c>
      <c r="D74" s="37"/>
      <c r="E74" s="38"/>
      <c r="J74" s="50"/>
      <c r="K74" s="50"/>
      <c r="R74" s="34"/>
    </row>
    <row r="75" spans="3:18" x14ac:dyDescent="0.25">
      <c r="C75" s="4" t="s">
        <v>64</v>
      </c>
      <c r="D75" s="37"/>
      <c r="E75" s="38"/>
      <c r="J75" s="50"/>
      <c r="K75" s="50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3"/>
      <c r="K76" s="53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86566621.560000002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4421052.3499999996</v>
      </c>
      <c r="K85" s="33">
        <f>+K28+K18+K12+K54+K64</f>
        <v>4247519.9000000004</v>
      </c>
      <c r="L85" s="33">
        <f t="shared" si="6"/>
        <v>9576988.4700000007</v>
      </c>
      <c r="M85" s="33">
        <f t="shared" si="6"/>
        <v>3142441.25</v>
      </c>
      <c r="N85" s="33">
        <f t="shared" si="6"/>
        <v>4094124.2800000003</v>
      </c>
      <c r="O85" s="33">
        <f>+O28+O18+O12+O54+O39</f>
        <v>5116554.8100000005</v>
      </c>
      <c r="P85" s="33">
        <f>+P28+P18+P12+P54+P38</f>
        <v>7101126.6600000001</v>
      </c>
      <c r="Q85" s="33">
        <f t="shared" si="6"/>
        <v>14146231.859999999</v>
      </c>
      <c r="R85" s="42">
        <f t="shared" ref="R85" si="7">+F85+G85+H85+I85+J85+K85+L85+M85+N85+O85+P85+Q85</f>
        <v>71437844.890000001</v>
      </c>
    </row>
    <row r="86" spans="3:18" x14ac:dyDescent="0.25">
      <c r="C86" s="44"/>
      <c r="D86" s="45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3:18" x14ac:dyDescent="0.25">
      <c r="C87" s="48" t="s">
        <v>106</v>
      </c>
      <c r="D87" s="45"/>
      <c r="E87" s="4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7"/>
    </row>
    <row r="88" spans="3:18" x14ac:dyDescent="0.25">
      <c r="C88" s="59" t="s">
        <v>109</v>
      </c>
      <c r="E88" s="45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7"/>
    </row>
    <row r="89" spans="3:18" x14ac:dyDescent="0.25">
      <c r="C89" s="59" t="s">
        <v>110</v>
      </c>
      <c r="E89" s="45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7"/>
    </row>
    <row r="90" spans="3:18" x14ac:dyDescent="0.25">
      <c r="C90" s="59" t="s">
        <v>111</v>
      </c>
      <c r="E90" s="45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7"/>
    </row>
    <row r="91" spans="3:18" x14ac:dyDescent="0.25">
      <c r="C91" s="59" t="s">
        <v>112</v>
      </c>
      <c r="E91" s="45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7"/>
    </row>
    <row r="92" spans="3:18" x14ac:dyDescent="0.25">
      <c r="C92" s="59" t="s">
        <v>113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2023-11-15T15:18:50Z</cp:lastPrinted>
  <dcterms:created xsi:type="dcterms:W3CDTF">2021-07-29T18:58:50Z</dcterms:created>
  <dcterms:modified xsi:type="dcterms:W3CDTF">2024-01-08T13:54:58Z</dcterms:modified>
</cp:coreProperties>
</file>