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GN-JOSE\Desktop\2024\TRANSPARENCIA FEBRERO\"/>
    </mc:Choice>
  </mc:AlternateContent>
  <bookViews>
    <workbookView xWindow="0" yWindow="0" windowWidth="20025" windowHeight="6660" activeTab="1"/>
  </bookViews>
  <sheets>
    <sheet name="P1 Presupuesto Aprobado" sheetId="1" r:id="rId1"/>
    <sheet name="P2 Presupuesto Aprobado-Ejec 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8" i="2" l="1"/>
  <c r="D38" i="1" l="1"/>
  <c r="E38" i="2" l="1"/>
  <c r="D38" i="2"/>
  <c r="P38" i="2" l="1"/>
  <c r="R38" i="2" s="1"/>
  <c r="E12" i="1" l="1"/>
  <c r="K64" i="2" l="1"/>
  <c r="E64" i="1" l="1"/>
  <c r="E54" i="1"/>
  <c r="E28" i="1"/>
  <c r="E18" i="1"/>
  <c r="D64" i="1"/>
  <c r="D64" i="2"/>
  <c r="E64" i="2"/>
  <c r="J64" i="2"/>
  <c r="R64" i="2" s="1"/>
  <c r="E85" i="1" l="1"/>
  <c r="D54" i="1"/>
  <c r="D28" i="1"/>
  <c r="D18" i="1"/>
  <c r="D12" i="1"/>
  <c r="E54" i="2"/>
  <c r="D54" i="2"/>
  <c r="E28" i="2"/>
  <c r="D28" i="2"/>
  <c r="E18" i="2"/>
  <c r="D18" i="2"/>
  <c r="E12" i="2"/>
  <c r="D12" i="2"/>
  <c r="D85" i="1" l="1"/>
  <c r="D85" i="2"/>
  <c r="E85" i="2"/>
  <c r="G54" i="2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O85" i="2" s="1"/>
  <c r="P12" i="2"/>
  <c r="Q12" i="2"/>
  <c r="F12" i="2"/>
  <c r="P85" i="2" l="1"/>
  <c r="K85" i="2"/>
  <c r="J85" i="2"/>
  <c r="I85" i="2"/>
  <c r="L85" i="2"/>
  <c r="H85" i="2"/>
  <c r="G85" i="2"/>
  <c r="M85" i="2"/>
  <c r="N85" i="2"/>
  <c r="R54" i="2"/>
  <c r="R28" i="2"/>
  <c r="R18" i="2"/>
  <c r="Q85" i="2"/>
  <c r="R12" i="2"/>
  <c r="F85" i="2"/>
  <c r="R85" i="2" l="1"/>
</calcChain>
</file>

<file path=xl/sharedStrings.xml><?xml version="1.0" encoding="utf-8"?>
<sst xmlns="http://schemas.openxmlformats.org/spreadsheetml/2006/main" count="196" uniqueCount="114">
  <si>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</si>
  <si>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</si>
  <si>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</si>
  <si>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</si>
  <si>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</si>
  <si>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</si>
  <si>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</si>
  <si>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</si>
  <si>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</si>
  <si>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</si>
  <si>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</si>
  <si>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</si>
  <si>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</si>
  <si>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</si>
  <si>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</si>
  <si>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</si>
  <si>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</si>
  <si>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</si>
  <si>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</si>
  <si>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</si>
  <si>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</si>
  <si>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</si>
  <si>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</si>
  <si>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</si>
  <si>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</si>
  <si>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</si>
  <si>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</si>
  <si>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</si>
  <si>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</si>
  <si>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</si>
  <si>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</si>
  <si>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</si>
  <si>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</si>
  <si>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</si>
  <si>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</si>
  <si>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</si>
  <si>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</si>
  <si>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</si>
  <si>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</si>
  <si>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</si>
  <si>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</si>
  <si>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</si>
  <si>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</si>
  <si>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</si>
  <si>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</si>
  <si>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</si>
  <si>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</si>
  <si>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</si>
  <si>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</si>
  <si>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</si>
  <si>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</si>
  <si>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</si>
  <si>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</si>
  <si>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</si>
  <si>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</si>
  <si>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</si>
  <si>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</si>
  <si>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</si>
  <si>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</si>
  <si>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</si>
  <si>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</si>
  <si>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</si>
  <si>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</si>
  <si>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</si>
  <si>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</si>
  <si>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</si>
  <si>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</si>
  <si>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</si>
  <si>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</si>
  <si>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</si>
  <si>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</si>
  <si>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</si>
  <si>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</si>
  <si>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</si>
  <si>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</si>
  <si>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</si>
  <si>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</si>
  <si>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</si>
  <si>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</si>
  <si>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</si>
  <si>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</si>
  <si>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</si>
  <si>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</si>
  <si>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</si>
  <si>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</si>
  <si>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</si>
  <si>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</si>
  <si>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</si>
  <si>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</si>
  <si>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</si>
  <si>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</si>
  <si>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</si>
  <si>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</si>
  <si>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</si>
  <si>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</si>
  <si>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</si>
  <si>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</si>
  <si>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</si>
  <si>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</si>
  <si>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</si>
  <si>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</si>
  <si>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</si>
  <si>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</si>
  <si>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</si>
  <si>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</si>
  <si>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</si>
  <si>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</si>
  <si>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</si>
  <si>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</si>
  <si>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</si>
  <si>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</si>
  <si>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</si>
  <si>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2024</t>
  </si>
  <si>
    <t>AL 31 DE ENERO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</si>
</sst>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43" fontId="0" fillId="0" borderId="0" xfId="0" applyNumberFormat="1" applyFont="1"/>
    <xf numFmtId="164" fontId="3" fillId="0" borderId="0" xfId="0" applyNumberFormat="1" applyFont="1" applyBorder="1"/>
    <xf numFmtId="43" fontId="3" fillId="0" borderId="0" xfId="1" applyFont="1" applyBorder="1" applyAlignment="1">
      <alignment vertical="center" wrapText="1"/>
    </xf>
    <xf numFmtId="165" fontId="0" fillId="0" borderId="0" xfId="0" applyNumberFormat="1" applyBorder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Border="1" applyAlignment="1">
      <alignment vertical="center" wrapText="1"/>
    </xf>
    <xf numFmtId="165" fontId="3" fillId="6" borderId="0" xfId="0" applyNumberFormat="1" applyFont="1" applyFill="1" applyBorder="1" applyAlignment="1">
      <alignment horizontal="center" vertical="center" wrapText="1"/>
    </xf>
    <xf numFmtId="165" fontId="3" fillId="7" borderId="0" xfId="0" applyNumberFormat="1" applyFont="1" applyFill="1" applyBorder="1" applyAlignment="1">
      <alignment vertical="center" wrapText="1"/>
    </xf>
    <xf numFmtId="43" fontId="3" fillId="7" borderId="0" xfId="0" applyNumberFormat="1" applyFont="1" applyFill="1"/>
    <xf numFmtId="0" fontId="12" fillId="0" borderId="0" xfId="0" applyFont="1"/>
    <xf numFmtId="0" fontId="2" fillId="6" borderId="0" xfId="0" applyFont="1" applyFill="1" applyBorder="1" applyAlignment="1">
      <alignment vertical="center"/>
    </xf>
    <xf numFmtId="165" fontId="3" fillId="3" borderId="0" xfId="0" applyNumberFormat="1" applyFont="1" applyFill="1" applyBorder="1" applyAlignment="1">
      <alignment vertical="center" wrapText="1"/>
    </xf>
    <xf numFmtId="164" fontId="3" fillId="6" borderId="0" xfId="0" applyNumberFormat="1" applyFont="1" applyFill="1" applyBorder="1"/>
    <xf numFmtId="43" fontId="3" fillId="3" borderId="0" xfId="0" applyNumberFormat="1" applyFont="1" applyFill="1"/>
    <xf numFmtId="0" fontId="13" fillId="6" borderId="0" xfId="0" applyFont="1" applyFill="1" applyBorder="1" applyAlignment="1">
      <alignment vertical="center"/>
    </xf>
    <xf numFmtId="165" fontId="0" fillId="0" borderId="0" xfId="0" applyNumberFormat="1" applyFont="1" applyBorder="1" applyAlignment="1">
      <alignment vertical="center" wrapText="1"/>
    </xf>
    <xf numFmtId="4" fontId="0" fillId="0" borderId="0" xfId="0" applyNumberFormat="1"/>
    <xf numFmtId="4" fontId="3" fillId="0" borderId="0" xfId="0" applyNumberFormat="1" applyFont="1" applyBorder="1" applyAlignment="1">
      <alignment vertical="center" wrapText="1"/>
    </xf>
    <xf numFmtId="4" fontId="3" fillId="6" borderId="0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/>
    <xf numFmtId="4" fontId="9" fillId="0" borderId="0" xfId="0" applyNumberFormat="1" applyFont="1"/>
    <xf numFmtId="4" fontId="3" fillId="0" borderId="0" xfId="0" applyNumberFormat="1" applyFont="1"/>
    <xf numFmtId="165" fontId="3" fillId="9" borderId="0" xfId="0" applyNumberFormat="1" applyFont="1" applyFill="1" applyBorder="1" applyAlignment="1">
      <alignment vertical="center" wrapText="1"/>
    </xf>
    <xf numFmtId="4" fontId="3" fillId="9" borderId="0" xfId="0" applyNumberFormat="1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8" borderId="3" xfId="0" applyFont="1" applyFill="1" applyBorder="1" applyAlignment="1">
      <alignment horizontal="left" vertical="center"/>
    </xf>
    <xf numFmtId="43" fontId="3" fillId="8" borderId="3" xfId="1" applyFont="1" applyFill="1" applyBorder="1" applyAlignment="1">
      <alignment horizontal="center" vertical="center" wrapText="1"/>
    </xf>
    <xf numFmtId="43" fontId="3" fillId="8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161925</xdr:colOff>
      <xdr:row>93</xdr:row>
      <xdr:rowOff>9525</xdr:rowOff>
    </xdr:from>
    <xdr:ext cx="9134475" cy="175260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647700" y="18135600"/>
          <a:ext cx="9134475" cy="175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REALIZADO</a:t>
          </a:r>
          <a:r>
            <a:rPr lang="en-US" sz="1100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aseline="0"/>
            <a:t>                                                                                                    Ing. EDWIN RAFAEL GARCIA COCCO</a:t>
          </a:r>
        </a:p>
        <a:p>
          <a:r>
            <a:rPr lang="en-US" sz="1100" baseline="0"/>
            <a:t>                                                                                                    Director Nacional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B83" workbookViewId="0">
      <selection activeCell="C14" sqref="C14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62" t="s">
        <v>98</v>
      </c>
      <c r="D3" s="63"/>
      <c r="E3" s="63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60" t="s">
        <v>99</v>
      </c>
      <c r="D4" s="61"/>
      <c r="E4" s="61"/>
      <c r="F4" s="16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9" t="s">
        <v>113</v>
      </c>
      <c r="D5" s="70"/>
      <c r="E5" s="70"/>
      <c r="F5" s="15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64" t="s">
        <v>76</v>
      </c>
      <c r="D6" s="65"/>
      <c r="E6" s="65"/>
      <c r="F6" s="14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64" t="s">
        <v>77</v>
      </c>
      <c r="D7" s="65"/>
      <c r="E7" s="65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6" t="s">
        <v>66</v>
      </c>
      <c r="D9" s="67" t="s">
        <v>94</v>
      </c>
      <c r="E9" s="67" t="s">
        <v>93</v>
      </c>
      <c r="F9" s="5"/>
    </row>
    <row r="10" spans="2:16" ht="23.25" customHeight="1" x14ac:dyDescent="0.25">
      <c r="C10" s="66"/>
      <c r="D10" s="68"/>
      <c r="E10" s="68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6">
        <f>SUM(D13:D17)</f>
        <v>50081308</v>
      </c>
      <c r="E12" s="36">
        <f>SUM(E13:E17)</f>
        <v>0</v>
      </c>
      <c r="F12" s="5"/>
    </row>
    <row r="13" spans="2:16" x14ac:dyDescent="0.25">
      <c r="C13" s="4" t="s">
        <v>2</v>
      </c>
      <c r="D13" s="37">
        <v>37812050</v>
      </c>
      <c r="E13" s="50"/>
      <c r="F13" s="5"/>
    </row>
    <row r="14" spans="2:16" x14ac:dyDescent="0.25">
      <c r="C14" s="4" t="s">
        <v>3</v>
      </c>
      <c r="D14" s="37">
        <v>7997050</v>
      </c>
      <c r="E14" s="50"/>
      <c r="F14" s="5"/>
    </row>
    <row r="15" spans="2:16" x14ac:dyDescent="0.25">
      <c r="C15" s="4" t="s">
        <v>4</v>
      </c>
      <c r="D15" s="37"/>
      <c r="E15" s="50"/>
      <c r="F15" s="5"/>
    </row>
    <row r="16" spans="2:16" x14ac:dyDescent="0.25">
      <c r="C16" s="4" t="s">
        <v>5</v>
      </c>
      <c r="D16" s="37"/>
      <c r="E16" s="50"/>
      <c r="F16" s="5"/>
    </row>
    <row r="17" spans="3:6" x14ac:dyDescent="0.25">
      <c r="C17" s="4" t="s">
        <v>6</v>
      </c>
      <c r="D17" s="37">
        <v>4272208</v>
      </c>
      <c r="E17" s="50"/>
      <c r="F17" s="5"/>
    </row>
    <row r="18" spans="3:6" x14ac:dyDescent="0.25">
      <c r="C18" s="3" t="s">
        <v>7</v>
      </c>
      <c r="D18" s="39">
        <f>SUM(D19:D27)</f>
        <v>11652241</v>
      </c>
      <c r="E18" s="51">
        <f>SUM(E19:E27)</f>
        <v>0</v>
      </c>
      <c r="F18" s="5"/>
    </row>
    <row r="19" spans="3:6" x14ac:dyDescent="0.25">
      <c r="C19" s="4" t="s">
        <v>8</v>
      </c>
      <c r="D19" s="37">
        <v>2800000</v>
      </c>
      <c r="E19" s="50"/>
      <c r="F19" s="5"/>
    </row>
    <row r="20" spans="3:6" x14ac:dyDescent="0.25">
      <c r="C20" s="4" t="s">
        <v>9</v>
      </c>
      <c r="D20" s="37"/>
      <c r="E20" s="50"/>
      <c r="F20" s="5"/>
    </row>
    <row r="21" spans="3:6" x14ac:dyDescent="0.25">
      <c r="C21" s="4" t="s">
        <v>10</v>
      </c>
      <c r="D21" s="37">
        <v>2800000</v>
      </c>
      <c r="E21" s="50"/>
      <c r="F21" s="5"/>
    </row>
    <row r="22" spans="3:6" x14ac:dyDescent="0.25">
      <c r="C22" s="4" t="s">
        <v>11</v>
      </c>
      <c r="D22" s="37">
        <v>380000</v>
      </c>
      <c r="E22" s="50"/>
      <c r="F22" s="5"/>
    </row>
    <row r="23" spans="3:6" x14ac:dyDescent="0.25">
      <c r="C23" s="4" t="s">
        <v>12</v>
      </c>
      <c r="D23" s="37">
        <v>2780241</v>
      </c>
      <c r="E23" s="50"/>
    </row>
    <row r="24" spans="3:6" x14ac:dyDescent="0.25">
      <c r="C24" s="4" t="s">
        <v>13</v>
      </c>
      <c r="D24" s="37">
        <v>520000</v>
      </c>
      <c r="E24" s="50"/>
    </row>
    <row r="25" spans="3:6" x14ac:dyDescent="0.25">
      <c r="C25" s="4" t="s">
        <v>14</v>
      </c>
      <c r="D25" s="37">
        <v>540000</v>
      </c>
      <c r="E25" s="50"/>
    </row>
    <row r="26" spans="3:6" x14ac:dyDescent="0.25">
      <c r="C26" s="4" t="s">
        <v>15</v>
      </c>
      <c r="D26" s="37">
        <v>1172000</v>
      </c>
      <c r="E26" s="50"/>
    </row>
    <row r="27" spans="3:6" x14ac:dyDescent="0.25">
      <c r="C27" s="4" t="s">
        <v>16</v>
      </c>
      <c r="D27" s="37">
        <v>660000</v>
      </c>
      <c r="E27" s="50"/>
    </row>
    <row r="28" spans="3:6" x14ac:dyDescent="0.25">
      <c r="C28" s="3" t="s">
        <v>17</v>
      </c>
      <c r="D28" s="39">
        <f>SUM(D29:D37)</f>
        <v>3713200</v>
      </c>
      <c r="E28" s="51">
        <f>SUM(E29:E37)</f>
        <v>0</v>
      </c>
    </row>
    <row r="29" spans="3:6" x14ac:dyDescent="0.25">
      <c r="C29" s="4" t="s">
        <v>18</v>
      </c>
      <c r="D29" s="37">
        <v>210100</v>
      </c>
      <c r="E29" s="50"/>
    </row>
    <row r="30" spans="3:6" x14ac:dyDescent="0.25">
      <c r="C30" s="4" t="s">
        <v>19</v>
      </c>
      <c r="D30" s="37">
        <v>100000</v>
      </c>
      <c r="E30" s="50"/>
    </row>
    <row r="31" spans="3:6" x14ac:dyDescent="0.25">
      <c r="C31" s="4" t="s">
        <v>20</v>
      </c>
      <c r="D31" s="37">
        <v>420000</v>
      </c>
      <c r="E31" s="50"/>
    </row>
    <row r="32" spans="3:6" x14ac:dyDescent="0.25">
      <c r="C32" s="4" t="s">
        <v>21</v>
      </c>
      <c r="D32" s="37"/>
      <c r="E32" s="50"/>
    </row>
    <row r="33" spans="3:5" x14ac:dyDescent="0.25">
      <c r="C33" s="4" t="s">
        <v>22</v>
      </c>
      <c r="D33" s="37">
        <v>160000</v>
      </c>
      <c r="E33" s="50"/>
    </row>
    <row r="34" spans="3:5" x14ac:dyDescent="0.25">
      <c r="C34" s="4" t="s">
        <v>23</v>
      </c>
      <c r="D34" s="37">
        <v>153000</v>
      </c>
      <c r="E34" s="50"/>
    </row>
    <row r="35" spans="3:5" x14ac:dyDescent="0.25">
      <c r="C35" s="4" t="s">
        <v>24</v>
      </c>
      <c r="D35" s="37">
        <v>1790100</v>
      </c>
      <c r="E35" s="50"/>
    </row>
    <row r="36" spans="3:5" x14ac:dyDescent="0.25">
      <c r="C36" s="4" t="s">
        <v>25</v>
      </c>
      <c r="D36" s="37"/>
      <c r="E36" s="50"/>
    </row>
    <row r="37" spans="3:5" x14ac:dyDescent="0.25">
      <c r="C37" s="4" t="s">
        <v>26</v>
      </c>
      <c r="D37" s="37">
        <v>880000</v>
      </c>
      <c r="E37" s="50"/>
    </row>
    <row r="38" spans="3:5" x14ac:dyDescent="0.25">
      <c r="C38" s="3" t="s">
        <v>27</v>
      </c>
      <c r="D38" s="39">
        <f>+D39</f>
        <v>170000</v>
      </c>
      <c r="E38" s="50"/>
    </row>
    <row r="39" spans="3:5" x14ac:dyDescent="0.25">
      <c r="C39" s="4" t="s">
        <v>28</v>
      </c>
      <c r="D39" s="37">
        <v>170000</v>
      </c>
      <c r="E39" s="50"/>
    </row>
    <row r="40" spans="3:5" x14ac:dyDescent="0.25">
      <c r="C40" s="4" t="s">
        <v>29</v>
      </c>
      <c r="D40" s="37"/>
      <c r="E40" s="50"/>
    </row>
    <row r="41" spans="3:5" x14ac:dyDescent="0.25">
      <c r="C41" s="4" t="s">
        <v>30</v>
      </c>
      <c r="D41" s="37"/>
      <c r="E41" s="50"/>
    </row>
    <row r="42" spans="3:5" x14ac:dyDescent="0.25">
      <c r="C42" s="4" t="s">
        <v>31</v>
      </c>
      <c r="D42" s="37"/>
      <c r="E42" s="50"/>
    </row>
    <row r="43" spans="3:5" x14ac:dyDescent="0.25">
      <c r="C43" s="4" t="s">
        <v>32</v>
      </c>
      <c r="D43" s="37"/>
      <c r="E43" s="50"/>
    </row>
    <row r="44" spans="3:5" x14ac:dyDescent="0.25">
      <c r="C44" s="4" t="s">
        <v>33</v>
      </c>
      <c r="D44" s="37"/>
      <c r="E44" s="50"/>
    </row>
    <row r="45" spans="3:5" x14ac:dyDescent="0.25">
      <c r="C45" s="4" t="s">
        <v>34</v>
      </c>
      <c r="D45" s="37"/>
      <c r="E45" s="50"/>
    </row>
    <row r="46" spans="3:5" x14ac:dyDescent="0.25">
      <c r="C46" s="4" t="s">
        <v>35</v>
      </c>
      <c r="D46" s="39"/>
      <c r="E46" s="50"/>
    </row>
    <row r="47" spans="3:5" x14ac:dyDescent="0.25">
      <c r="C47" s="3" t="s">
        <v>36</v>
      </c>
      <c r="D47" s="37"/>
      <c r="E47" s="50"/>
    </row>
    <row r="48" spans="3:5" x14ac:dyDescent="0.25">
      <c r="C48" s="4" t="s">
        <v>37</v>
      </c>
      <c r="D48" s="37"/>
      <c r="E48" s="50"/>
    </row>
    <row r="49" spans="3:5" x14ac:dyDescent="0.25">
      <c r="C49" s="4" t="s">
        <v>38</v>
      </c>
      <c r="D49" s="37"/>
      <c r="E49" s="50"/>
    </row>
    <row r="50" spans="3:5" x14ac:dyDescent="0.25">
      <c r="C50" s="4" t="s">
        <v>39</v>
      </c>
      <c r="D50" s="37"/>
      <c r="E50" s="50"/>
    </row>
    <row r="51" spans="3:5" x14ac:dyDescent="0.25">
      <c r="C51" s="4" t="s">
        <v>40</v>
      </c>
      <c r="D51" s="37"/>
      <c r="E51" s="50"/>
    </row>
    <row r="52" spans="3:5" x14ac:dyDescent="0.25">
      <c r="C52" s="4" t="s">
        <v>41</v>
      </c>
      <c r="D52" s="37"/>
      <c r="E52" s="50"/>
    </row>
    <row r="53" spans="3:5" x14ac:dyDescent="0.25">
      <c r="C53" s="4" t="s">
        <v>42</v>
      </c>
      <c r="D53" s="37"/>
      <c r="E53" s="50"/>
    </row>
    <row r="54" spans="3:5" x14ac:dyDescent="0.25">
      <c r="C54" s="3" t="s">
        <v>43</v>
      </c>
      <c r="D54" s="39">
        <f>SUM(D55:D63)</f>
        <v>3783251</v>
      </c>
      <c r="E54" s="51">
        <f>SUM(E55:E63)</f>
        <v>0</v>
      </c>
    </row>
    <row r="55" spans="3:5" x14ac:dyDescent="0.25">
      <c r="C55" s="4" t="s">
        <v>44</v>
      </c>
      <c r="D55" s="37">
        <v>500000</v>
      </c>
      <c r="E55" s="50"/>
    </row>
    <row r="56" spans="3:5" x14ac:dyDescent="0.25">
      <c r="C56" s="4" t="s">
        <v>45</v>
      </c>
      <c r="D56" s="37"/>
      <c r="E56" s="50"/>
    </row>
    <row r="57" spans="3:5" x14ac:dyDescent="0.25">
      <c r="C57" s="4" t="s">
        <v>46</v>
      </c>
      <c r="D57" s="37">
        <v>2000000</v>
      </c>
      <c r="E57" s="50"/>
    </row>
    <row r="58" spans="3:5" x14ac:dyDescent="0.25">
      <c r="C58" s="4" t="s">
        <v>47</v>
      </c>
      <c r="D58" s="37">
        <v>1091251</v>
      </c>
      <c r="E58" s="50"/>
    </row>
    <row r="59" spans="3:5" x14ac:dyDescent="0.25">
      <c r="C59" s="4" t="s">
        <v>48</v>
      </c>
      <c r="D59" s="37">
        <v>152000</v>
      </c>
      <c r="E59" s="50"/>
    </row>
    <row r="60" spans="3:5" x14ac:dyDescent="0.25">
      <c r="C60" s="4" t="s">
        <v>49</v>
      </c>
      <c r="D60" s="37">
        <v>40000</v>
      </c>
      <c r="E60" s="50"/>
    </row>
    <row r="61" spans="3:5" x14ac:dyDescent="0.25">
      <c r="C61" s="4" t="s">
        <v>50</v>
      </c>
      <c r="D61" s="37"/>
      <c r="E61" s="50"/>
    </row>
    <row r="62" spans="3:5" x14ac:dyDescent="0.25">
      <c r="C62" s="4" t="s">
        <v>51</v>
      </c>
      <c r="D62" s="37"/>
      <c r="E62" s="50"/>
    </row>
    <row r="63" spans="3:5" x14ac:dyDescent="0.25">
      <c r="C63" s="4" t="s">
        <v>52</v>
      </c>
      <c r="D63" s="37"/>
      <c r="E63" s="50"/>
    </row>
    <row r="64" spans="3:5" x14ac:dyDescent="0.25">
      <c r="C64" s="3" t="s">
        <v>53</v>
      </c>
      <c r="D64" s="40">
        <f>+D65</f>
        <v>100000</v>
      </c>
      <c r="E64" s="52">
        <f>+E65</f>
        <v>0</v>
      </c>
    </row>
    <row r="65" spans="3:5" x14ac:dyDescent="0.25">
      <c r="C65" s="4" t="s">
        <v>54</v>
      </c>
      <c r="D65" s="49">
        <v>100000</v>
      </c>
      <c r="E65" s="50"/>
    </row>
    <row r="66" spans="3:5" x14ac:dyDescent="0.25">
      <c r="C66" s="4" t="s">
        <v>55</v>
      </c>
      <c r="D66" s="37"/>
      <c r="E66" s="50"/>
    </row>
    <row r="67" spans="3:5" x14ac:dyDescent="0.25">
      <c r="C67" s="4" t="s">
        <v>56</v>
      </c>
      <c r="D67" s="37"/>
      <c r="E67" s="50"/>
    </row>
    <row r="68" spans="3:5" x14ac:dyDescent="0.25">
      <c r="C68" s="4" t="s">
        <v>57</v>
      </c>
      <c r="D68" s="37"/>
      <c r="E68" s="50"/>
    </row>
    <row r="69" spans="3:5" x14ac:dyDescent="0.25">
      <c r="C69" s="3" t="s">
        <v>58</v>
      </c>
      <c r="D69" s="37"/>
      <c r="E69" s="50"/>
    </row>
    <row r="70" spans="3:5" x14ac:dyDescent="0.25">
      <c r="C70" s="4" t="s">
        <v>59</v>
      </c>
      <c r="D70" s="39"/>
      <c r="E70" s="50"/>
    </row>
    <row r="71" spans="3:5" x14ac:dyDescent="0.25">
      <c r="C71" s="4" t="s">
        <v>60</v>
      </c>
      <c r="D71" s="37"/>
      <c r="E71" s="50"/>
    </row>
    <row r="72" spans="3:5" x14ac:dyDescent="0.25">
      <c r="C72" s="3" t="s">
        <v>61</v>
      </c>
      <c r="D72" s="37"/>
      <c r="E72" s="50"/>
    </row>
    <row r="73" spans="3:5" x14ac:dyDescent="0.25">
      <c r="C73" s="4" t="s">
        <v>62</v>
      </c>
      <c r="D73" s="39"/>
      <c r="E73" s="50"/>
    </row>
    <row r="74" spans="3:5" x14ac:dyDescent="0.25">
      <c r="C74" s="4" t="s">
        <v>63</v>
      </c>
      <c r="D74" s="37"/>
      <c r="E74" s="50"/>
    </row>
    <row r="75" spans="3:5" x14ac:dyDescent="0.25">
      <c r="C75" s="4" t="s">
        <v>64</v>
      </c>
      <c r="D75" s="37"/>
      <c r="E75" s="50"/>
    </row>
    <row r="76" spans="3:5" x14ac:dyDescent="0.25">
      <c r="C76" s="1" t="s">
        <v>67</v>
      </c>
      <c r="D76" s="37"/>
      <c r="E76" s="53"/>
    </row>
    <row r="77" spans="3:5" x14ac:dyDescent="0.25">
      <c r="C77" s="3" t="s">
        <v>68</v>
      </c>
      <c r="D77" s="39"/>
      <c r="E77" s="50"/>
    </row>
    <row r="78" spans="3:5" x14ac:dyDescent="0.25">
      <c r="C78" s="4" t="s">
        <v>69</v>
      </c>
      <c r="D78" s="39"/>
      <c r="E78" s="50"/>
    </row>
    <row r="79" spans="3:5" x14ac:dyDescent="0.25">
      <c r="C79" s="4" t="s">
        <v>70</v>
      </c>
      <c r="D79" s="37"/>
      <c r="E79" s="50"/>
    </row>
    <row r="80" spans="3:5" x14ac:dyDescent="0.25">
      <c r="C80" s="3" t="s">
        <v>71</v>
      </c>
      <c r="D80" s="37"/>
      <c r="E80" s="50"/>
    </row>
    <row r="81" spans="3:5" x14ac:dyDescent="0.25">
      <c r="C81" s="4" t="s">
        <v>72</v>
      </c>
      <c r="D81" s="39"/>
      <c r="E81" s="50"/>
    </row>
    <row r="82" spans="3:5" x14ac:dyDescent="0.25">
      <c r="C82" s="4" t="s">
        <v>73</v>
      </c>
      <c r="D82" s="37"/>
      <c r="E82" s="50"/>
    </row>
    <row r="83" spans="3:5" x14ac:dyDescent="0.25">
      <c r="C83" s="3" t="s">
        <v>74</v>
      </c>
      <c r="D83" s="37"/>
      <c r="E83" s="50"/>
    </row>
    <row r="84" spans="3:5" x14ac:dyDescent="0.25">
      <c r="C84" s="4" t="s">
        <v>75</v>
      </c>
      <c r="D84" s="39"/>
      <c r="E84" s="50"/>
    </row>
    <row r="85" spans="3:5" x14ac:dyDescent="0.25">
      <c r="C85" s="58" t="s">
        <v>65</v>
      </c>
      <c r="D85" s="56">
        <f>+D54+D28+D18+D12+D64+D38</f>
        <v>69500000</v>
      </c>
      <c r="E85" s="57">
        <f>+E54+E28+E18+E12+E64</f>
        <v>0</v>
      </c>
    </row>
    <row r="87" spans="3:5" x14ac:dyDescent="0.25">
      <c r="C87" s="48" t="s">
        <v>106</v>
      </c>
    </row>
    <row r="88" spans="3:5" x14ac:dyDescent="0.25">
      <c r="C88" s="48"/>
    </row>
    <row r="89" spans="3:5" x14ac:dyDescent="0.25">
      <c r="C89" s="43" t="s">
        <v>100</v>
      </c>
    </row>
    <row r="90" spans="3:5" x14ac:dyDescent="0.25">
      <c r="C90" s="43" t="s">
        <v>101</v>
      </c>
    </row>
    <row r="91" spans="3:5" x14ac:dyDescent="0.25">
      <c r="C91" s="43" t="s">
        <v>102</v>
      </c>
    </row>
    <row r="92" spans="3:5" x14ac:dyDescent="0.25">
      <c r="C92" s="43" t="s">
        <v>103</v>
      </c>
    </row>
    <row r="93" spans="3:5" x14ac:dyDescent="0.25">
      <c r="C93" s="43" t="s">
        <v>104</v>
      </c>
    </row>
    <row r="94" spans="3:5" x14ac:dyDescent="0.25">
      <c r="C94" s="43" t="s">
        <v>105</v>
      </c>
    </row>
    <row r="95" spans="3:5" ht="18.75" customHeight="1" thickBot="1" x14ac:dyDescent="0.3">
      <c r="C95" s="43"/>
    </row>
    <row r="96" spans="3:5" ht="33.75" customHeight="1" thickBot="1" x14ac:dyDescent="0.3">
      <c r="C96" s="20" t="s">
        <v>95</v>
      </c>
    </row>
    <row r="97" spans="3:3" ht="30.75" thickBot="1" x14ac:dyDescent="0.3">
      <c r="C97" s="18" t="s">
        <v>96</v>
      </c>
    </row>
    <row r="98" spans="3:3" ht="45.75" thickBot="1" x14ac:dyDescent="0.3">
      <c r="C98" s="19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5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2"/>
  <sheetViews>
    <sheetView showGridLines="0" tabSelected="1" topLeftCell="A77" workbookViewId="0">
      <selection activeCell="G60" sqref="G60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87.14062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74" t="s">
        <v>98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3:19" ht="21" customHeight="1" x14ac:dyDescent="0.25">
      <c r="C4" s="76" t="s">
        <v>99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</row>
    <row r="5" spans="3:19" ht="15.75" x14ac:dyDescent="0.25">
      <c r="C5" s="69" t="s">
        <v>112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3:19" ht="15.75" customHeight="1" x14ac:dyDescent="0.25">
      <c r="C6" s="64" t="s">
        <v>92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3:19" ht="15.75" customHeight="1" x14ac:dyDescent="0.25">
      <c r="C7" s="65" t="s">
        <v>77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9" spans="3:19" ht="25.5" customHeight="1" x14ac:dyDescent="0.25">
      <c r="C9" s="78" t="s">
        <v>66</v>
      </c>
      <c r="D9" s="79" t="s">
        <v>94</v>
      </c>
      <c r="E9" s="79" t="s">
        <v>93</v>
      </c>
      <c r="F9" s="71" t="s">
        <v>91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3"/>
    </row>
    <row r="10" spans="3:19" x14ac:dyDescent="0.25">
      <c r="C10" s="78"/>
      <c r="D10" s="80"/>
      <c r="E10" s="80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5"/>
      <c r="E11" s="3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6">
        <f>SUM(D13:D17)</f>
        <v>50081308</v>
      </c>
      <c r="E12" s="36">
        <f>SUM(E13:E17)</f>
        <v>0</v>
      </c>
      <c r="F12" s="26">
        <f>+F13+F14+F15+F16+F17</f>
        <v>2781437.95</v>
      </c>
      <c r="G12" s="26">
        <f t="shared" ref="G12:Q12" si="0">+G13+G14+G15+G16+G17</f>
        <v>2801462.57</v>
      </c>
      <c r="H12" s="26">
        <f t="shared" si="0"/>
        <v>0</v>
      </c>
      <c r="I12" s="26">
        <f t="shared" si="0"/>
        <v>0</v>
      </c>
      <c r="J12" s="26">
        <f t="shared" si="0"/>
        <v>0</v>
      </c>
      <c r="K12" s="26">
        <f t="shared" si="0"/>
        <v>0</v>
      </c>
      <c r="L12" s="26">
        <f t="shared" si="0"/>
        <v>0</v>
      </c>
      <c r="M12" s="26">
        <f t="shared" si="0"/>
        <v>0</v>
      </c>
      <c r="N12" s="26">
        <f t="shared" si="0"/>
        <v>0</v>
      </c>
      <c r="O12" s="26">
        <f t="shared" si="0"/>
        <v>0</v>
      </c>
      <c r="P12" s="26">
        <f t="shared" si="0"/>
        <v>0</v>
      </c>
      <c r="Q12" s="26">
        <f t="shared" si="0"/>
        <v>0</v>
      </c>
      <c r="R12" s="26">
        <f>+F12+G12+H12+I12+J12+K12+L12+M12+N12+O12+P12+Q12</f>
        <v>5582900.5199999996</v>
      </c>
    </row>
    <row r="13" spans="3:19" x14ac:dyDescent="0.25">
      <c r="C13" s="4" t="s">
        <v>2</v>
      </c>
      <c r="D13" s="37">
        <v>37812050</v>
      </c>
      <c r="E13" s="37"/>
      <c r="F13" s="21">
        <v>2322850</v>
      </c>
      <c r="G13" s="22">
        <v>2342231.63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34"/>
    </row>
    <row r="14" spans="3:19" x14ac:dyDescent="0.25">
      <c r="C14" s="4" t="s">
        <v>3</v>
      </c>
      <c r="D14" s="37">
        <v>7997050</v>
      </c>
      <c r="E14" s="37"/>
      <c r="F14" s="23">
        <v>110000</v>
      </c>
      <c r="G14" s="23">
        <v>110000</v>
      </c>
      <c r="H14" s="23"/>
      <c r="I14" s="23"/>
      <c r="J14" s="23"/>
      <c r="K14" s="24"/>
      <c r="L14" s="24"/>
      <c r="M14" s="24"/>
      <c r="N14" s="24"/>
      <c r="O14" s="24"/>
      <c r="P14" s="24"/>
      <c r="Q14" s="24"/>
      <c r="R14" s="34"/>
    </row>
    <row r="15" spans="3:19" x14ac:dyDescent="0.25">
      <c r="C15" s="4" t="s">
        <v>4</v>
      </c>
      <c r="D15" s="37"/>
      <c r="E15" s="38"/>
      <c r="F15" s="23"/>
      <c r="G15" s="23"/>
      <c r="H15" s="23"/>
      <c r="I15" s="23"/>
      <c r="J15" s="23"/>
      <c r="K15" s="23"/>
      <c r="L15" s="23"/>
      <c r="M15" s="23"/>
      <c r="N15" s="23"/>
      <c r="O15" s="23"/>
      <c r="Q15" s="23"/>
      <c r="R15" s="34"/>
      <c r="S15" s="13"/>
    </row>
    <row r="16" spans="3:19" x14ac:dyDescent="0.25">
      <c r="C16" s="4" t="s">
        <v>5</v>
      </c>
      <c r="D16" s="37"/>
      <c r="E16" s="37"/>
      <c r="F16" s="23"/>
      <c r="G16" s="23"/>
      <c r="H16" s="23"/>
      <c r="I16" s="23"/>
      <c r="J16" s="23"/>
      <c r="K16" s="23"/>
      <c r="L16" s="23"/>
      <c r="M16" s="23"/>
      <c r="N16" s="23"/>
      <c r="O16" s="23"/>
      <c r="Q16" s="23"/>
      <c r="R16" s="34"/>
    </row>
    <row r="17" spans="3:18" x14ac:dyDescent="0.25">
      <c r="C17" s="4" t="s">
        <v>6</v>
      </c>
      <c r="D17" s="37">
        <v>4272208</v>
      </c>
      <c r="E17" s="37"/>
      <c r="F17" s="23">
        <v>348587.95</v>
      </c>
      <c r="G17" s="23">
        <v>349230.94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34"/>
    </row>
    <row r="18" spans="3:18" x14ac:dyDescent="0.25">
      <c r="C18" s="3" t="s">
        <v>7</v>
      </c>
      <c r="D18" s="39">
        <f>SUM(D19:D27)</f>
        <v>11652241</v>
      </c>
      <c r="E18" s="39">
        <f>SUM(E19:E27)</f>
        <v>0</v>
      </c>
      <c r="F18" s="26">
        <f>+F19+F20+F21+F22+F23+F24+F25+F26+F27</f>
        <v>0</v>
      </c>
      <c r="G18" s="26">
        <f t="shared" ref="G18:Q18" si="1">+G19+G20+G21+G22+G23+G24+G25+G26+G27</f>
        <v>532945.91999999993</v>
      </c>
      <c r="H18" s="26">
        <f t="shared" si="1"/>
        <v>0</v>
      </c>
      <c r="I18" s="26">
        <f t="shared" si="1"/>
        <v>0</v>
      </c>
      <c r="J18" s="26">
        <f t="shared" si="1"/>
        <v>0</v>
      </c>
      <c r="K18" s="26">
        <f t="shared" si="1"/>
        <v>0</v>
      </c>
      <c r="L18" s="26">
        <f t="shared" si="1"/>
        <v>0</v>
      </c>
      <c r="M18" s="26">
        <f t="shared" si="1"/>
        <v>0</v>
      </c>
      <c r="N18" s="26">
        <f t="shared" si="1"/>
        <v>0</v>
      </c>
      <c r="O18" s="26">
        <f t="shared" si="1"/>
        <v>0</v>
      </c>
      <c r="P18" s="26">
        <f t="shared" si="1"/>
        <v>0</v>
      </c>
      <c r="Q18" s="26">
        <f t="shared" si="1"/>
        <v>0</v>
      </c>
      <c r="R18" s="26">
        <f t="shared" ref="R18:R54" si="2">+F18+G18+H18+I18+J18+K18+L18+M18+N18+O18+P18+Q18</f>
        <v>532945.91999999993</v>
      </c>
    </row>
    <row r="19" spans="3:18" x14ac:dyDescent="0.25">
      <c r="C19" s="4" t="s">
        <v>8</v>
      </c>
      <c r="D19" s="37">
        <v>2800000</v>
      </c>
      <c r="E19" s="37"/>
      <c r="F19" s="23"/>
      <c r="G19" s="24">
        <v>271802.21000000002</v>
      </c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6"/>
    </row>
    <row r="20" spans="3:18" x14ac:dyDescent="0.25">
      <c r="C20" s="4" t="s">
        <v>9</v>
      </c>
      <c r="D20" s="37"/>
      <c r="E20" s="37"/>
      <c r="F20" s="23"/>
      <c r="G20" s="23"/>
      <c r="H20" s="23"/>
      <c r="I20" s="23"/>
      <c r="J20" s="23"/>
      <c r="K20" s="23"/>
      <c r="L20" s="24"/>
      <c r="M20" s="23"/>
      <c r="N20" s="23"/>
      <c r="O20" s="23"/>
      <c r="Q20" s="23"/>
      <c r="R20" s="26"/>
    </row>
    <row r="21" spans="3:18" x14ac:dyDescent="0.25">
      <c r="C21" s="4" t="s">
        <v>10</v>
      </c>
      <c r="D21" s="37">
        <v>2800000</v>
      </c>
      <c r="E21" s="38"/>
      <c r="F21" s="23"/>
      <c r="G21" s="24">
        <v>86100</v>
      </c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6"/>
    </row>
    <row r="22" spans="3:18" x14ac:dyDescent="0.25">
      <c r="C22" s="4" t="s">
        <v>11</v>
      </c>
      <c r="D22" s="37">
        <v>380000</v>
      </c>
      <c r="E22" s="37"/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34"/>
    </row>
    <row r="23" spans="3:18" x14ac:dyDescent="0.25">
      <c r="C23" s="4" t="s">
        <v>12</v>
      </c>
      <c r="D23" s="37">
        <v>2780241</v>
      </c>
      <c r="E23" s="38"/>
      <c r="F23" s="23"/>
      <c r="G23" s="24">
        <v>157112.28</v>
      </c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34"/>
    </row>
    <row r="24" spans="3:18" x14ac:dyDescent="0.25">
      <c r="C24" s="4" t="s">
        <v>13</v>
      </c>
      <c r="D24" s="37">
        <v>520000</v>
      </c>
      <c r="E24" s="37"/>
      <c r="F24" s="23"/>
      <c r="G24" s="24">
        <v>2591.4299999999998</v>
      </c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34"/>
    </row>
    <row r="25" spans="3:18" x14ac:dyDescent="0.25">
      <c r="C25" s="4" t="s">
        <v>14</v>
      </c>
      <c r="D25" s="37">
        <v>540000</v>
      </c>
      <c r="E25" s="37"/>
      <c r="F25" s="23"/>
      <c r="G25" s="24"/>
      <c r="H25" s="24"/>
      <c r="I25" s="24"/>
      <c r="J25" s="24"/>
      <c r="K25" s="24"/>
      <c r="L25" s="24"/>
      <c r="M25" s="24"/>
      <c r="N25" s="24"/>
      <c r="O25" s="24"/>
      <c r="P25" s="27"/>
      <c r="Q25" s="24"/>
      <c r="R25" s="34"/>
    </row>
    <row r="26" spans="3:18" x14ac:dyDescent="0.25">
      <c r="C26" s="4" t="s">
        <v>15</v>
      </c>
      <c r="D26" s="37">
        <v>1172000</v>
      </c>
      <c r="E26" s="38"/>
      <c r="F26" s="23"/>
      <c r="G26" s="23"/>
      <c r="H26" s="23"/>
      <c r="I26" s="23"/>
      <c r="J26" s="23"/>
      <c r="K26" s="23"/>
      <c r="L26" s="24"/>
      <c r="M26" s="23"/>
      <c r="N26" s="23"/>
      <c r="O26" s="24"/>
      <c r="Q26" s="23"/>
      <c r="R26" s="34"/>
    </row>
    <row r="27" spans="3:18" x14ac:dyDescent="0.25">
      <c r="C27" s="4" t="s">
        <v>16</v>
      </c>
      <c r="D27" s="37">
        <v>660000</v>
      </c>
      <c r="E27" s="38"/>
      <c r="F27" s="23"/>
      <c r="G27" s="23">
        <v>15340</v>
      </c>
      <c r="H27" s="23"/>
      <c r="I27" s="23"/>
      <c r="J27" s="23"/>
      <c r="K27" s="23"/>
      <c r="L27" s="24"/>
      <c r="M27" s="23"/>
      <c r="N27" s="23"/>
      <c r="O27" s="24"/>
      <c r="P27" s="23"/>
      <c r="Q27" s="24"/>
      <c r="R27" s="34"/>
    </row>
    <row r="28" spans="3:18" x14ac:dyDescent="0.25">
      <c r="C28" s="3" t="s">
        <v>17</v>
      </c>
      <c r="D28" s="39">
        <f>SUM(D29:D37)</f>
        <v>3713200</v>
      </c>
      <c r="E28" s="39">
        <f>SUM(E29:E37)</f>
        <v>0</v>
      </c>
      <c r="F28" s="26">
        <f>+F29+F30+F31+F32+F33+F34+F35+F36+F37</f>
        <v>0</v>
      </c>
      <c r="G28" s="26">
        <f t="shared" ref="G28:Q28" si="3">+G29+G30+G31+G32+G33+G34+G35+G36+G37</f>
        <v>0</v>
      </c>
      <c r="H28" s="26">
        <f t="shared" si="3"/>
        <v>0</v>
      </c>
      <c r="I28" s="26">
        <f t="shared" si="3"/>
        <v>0</v>
      </c>
      <c r="J28" s="26">
        <f t="shared" si="3"/>
        <v>0</v>
      </c>
      <c r="K28" s="26">
        <f t="shared" si="3"/>
        <v>0</v>
      </c>
      <c r="L28" s="26">
        <f t="shared" si="3"/>
        <v>0</v>
      </c>
      <c r="M28" s="26">
        <f t="shared" si="3"/>
        <v>0</v>
      </c>
      <c r="N28" s="26">
        <f t="shared" si="3"/>
        <v>0</v>
      </c>
      <c r="O28" s="26">
        <f t="shared" si="3"/>
        <v>0</v>
      </c>
      <c r="P28" s="26">
        <f t="shared" si="3"/>
        <v>0</v>
      </c>
      <c r="Q28" s="26">
        <f t="shared" si="3"/>
        <v>0</v>
      </c>
      <c r="R28" s="26">
        <f t="shared" si="2"/>
        <v>0</v>
      </c>
    </row>
    <row r="29" spans="3:18" x14ac:dyDescent="0.25">
      <c r="C29" s="4" t="s">
        <v>18</v>
      </c>
      <c r="D29" s="37">
        <v>210100</v>
      </c>
      <c r="E29" s="38"/>
      <c r="F29" s="23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34"/>
    </row>
    <row r="30" spans="3:18" x14ac:dyDescent="0.25">
      <c r="C30" s="4" t="s">
        <v>19</v>
      </c>
      <c r="D30" s="37">
        <v>100000</v>
      </c>
      <c r="E30" s="38"/>
      <c r="F30" s="23"/>
      <c r="G30" s="23"/>
      <c r="H30" s="23"/>
      <c r="I30" s="23"/>
      <c r="J30" s="23"/>
      <c r="K30" s="23"/>
      <c r="L30" s="23"/>
      <c r="M30" s="23"/>
      <c r="N30" s="23"/>
      <c r="O30" s="24"/>
      <c r="Q30" s="23"/>
      <c r="R30" s="34"/>
    </row>
    <row r="31" spans="3:18" x14ac:dyDescent="0.25">
      <c r="C31" s="4" t="s">
        <v>20</v>
      </c>
      <c r="D31" s="37">
        <v>420000</v>
      </c>
      <c r="E31" s="38"/>
      <c r="F31" s="23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34"/>
    </row>
    <row r="32" spans="3:18" x14ac:dyDescent="0.25">
      <c r="C32" s="4" t="s">
        <v>21</v>
      </c>
      <c r="D32" s="37"/>
      <c r="E32" s="38"/>
      <c r="F32" s="23"/>
      <c r="G32" s="23"/>
      <c r="H32" s="23"/>
      <c r="I32" s="23"/>
      <c r="J32" s="23"/>
      <c r="K32" s="23"/>
      <c r="L32" s="23"/>
      <c r="M32" s="23"/>
      <c r="N32" s="23"/>
      <c r="O32" s="24"/>
      <c r="Q32" s="23"/>
      <c r="R32" s="34"/>
    </row>
    <row r="33" spans="3:18" x14ac:dyDescent="0.25">
      <c r="C33" s="4" t="s">
        <v>22</v>
      </c>
      <c r="D33" s="37">
        <v>160000</v>
      </c>
      <c r="E33" s="38"/>
      <c r="F33" s="23"/>
      <c r="G33" s="23"/>
      <c r="H33" s="23"/>
      <c r="I33" s="23"/>
      <c r="J33" s="23"/>
      <c r="K33" s="23"/>
      <c r="L33" s="23"/>
      <c r="M33" s="23"/>
      <c r="N33" s="23"/>
      <c r="O33" s="24"/>
      <c r="Q33" s="23"/>
      <c r="R33" s="34"/>
    </row>
    <row r="34" spans="3:18" x14ac:dyDescent="0.25">
      <c r="C34" s="4" t="s">
        <v>23</v>
      </c>
      <c r="D34" s="37">
        <v>153000</v>
      </c>
      <c r="E34" s="38"/>
      <c r="F34" s="23"/>
      <c r="G34" s="23"/>
      <c r="H34" s="23"/>
      <c r="I34" s="23"/>
      <c r="J34" s="23"/>
      <c r="K34" s="23"/>
      <c r="L34" s="23"/>
      <c r="M34" s="23"/>
      <c r="N34" s="23"/>
      <c r="O34" s="24"/>
      <c r="P34" s="23"/>
      <c r="Q34" s="23"/>
      <c r="R34" s="34"/>
    </row>
    <row r="35" spans="3:18" x14ac:dyDescent="0.25">
      <c r="C35" s="4" t="s">
        <v>24</v>
      </c>
      <c r="D35" s="37">
        <v>1790100</v>
      </c>
      <c r="E35" s="38"/>
      <c r="F35" s="23"/>
      <c r="G35" s="23"/>
      <c r="H35" s="23"/>
      <c r="I35" s="24"/>
      <c r="J35" s="24"/>
      <c r="K35" s="24"/>
      <c r="L35" s="24"/>
      <c r="M35" s="24"/>
      <c r="N35" s="24"/>
      <c r="O35" s="24"/>
      <c r="P35" s="24"/>
      <c r="Q35" s="23"/>
      <c r="R35" s="34"/>
    </row>
    <row r="36" spans="3:18" x14ac:dyDescent="0.25">
      <c r="C36" s="4" t="s">
        <v>25</v>
      </c>
      <c r="D36" s="37"/>
      <c r="E36" s="38"/>
      <c r="F36" s="23"/>
      <c r="G36" s="23"/>
      <c r="H36" s="23"/>
      <c r="I36" s="23"/>
      <c r="J36" s="23"/>
      <c r="K36" s="23"/>
      <c r="L36" s="23"/>
      <c r="M36" s="23"/>
      <c r="N36" s="23"/>
      <c r="O36" s="24"/>
      <c r="Q36" s="23"/>
      <c r="R36" s="26"/>
    </row>
    <row r="37" spans="3:18" x14ac:dyDescent="0.25">
      <c r="C37" s="4" t="s">
        <v>26</v>
      </c>
      <c r="D37" s="37">
        <v>880000</v>
      </c>
      <c r="E37" s="38"/>
      <c r="F37" s="23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6"/>
    </row>
    <row r="38" spans="3:18" x14ac:dyDescent="0.25">
      <c r="C38" s="3" t="s">
        <v>27</v>
      </c>
      <c r="D38" s="39">
        <f>+D39</f>
        <v>170000</v>
      </c>
      <c r="E38" s="39">
        <f>+E39</f>
        <v>0</v>
      </c>
      <c r="O38" s="55">
        <f>+O39</f>
        <v>0</v>
      </c>
      <c r="P38" s="55">
        <f>+P39</f>
        <v>0</v>
      </c>
      <c r="R38" s="26">
        <f t="shared" si="2"/>
        <v>0</v>
      </c>
    </row>
    <row r="39" spans="3:18" x14ac:dyDescent="0.25">
      <c r="C39" s="4" t="s">
        <v>28</v>
      </c>
      <c r="D39" s="37">
        <v>170000</v>
      </c>
      <c r="E39" s="38"/>
      <c r="F39" s="28"/>
      <c r="G39" s="29"/>
      <c r="H39" s="29"/>
      <c r="I39" s="29"/>
      <c r="J39" s="29"/>
      <c r="K39" s="29"/>
      <c r="L39" s="29"/>
      <c r="M39" s="29"/>
      <c r="N39" s="29"/>
      <c r="O39" s="27"/>
      <c r="P39" s="27"/>
      <c r="Q39" s="29"/>
      <c r="R39" s="26"/>
    </row>
    <row r="40" spans="3:18" x14ac:dyDescent="0.25">
      <c r="C40" s="4" t="s">
        <v>29</v>
      </c>
      <c r="D40" s="37"/>
      <c r="E40" s="38"/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6"/>
    </row>
    <row r="41" spans="3:18" x14ac:dyDescent="0.25">
      <c r="C41" s="4" t="s">
        <v>30</v>
      </c>
      <c r="D41" s="37"/>
      <c r="E41" s="38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6"/>
    </row>
    <row r="42" spans="3:18" x14ac:dyDescent="0.25">
      <c r="C42" s="4" t="s">
        <v>31</v>
      </c>
      <c r="D42" s="37"/>
      <c r="E42" s="38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6"/>
    </row>
    <row r="43" spans="3:18" x14ac:dyDescent="0.25">
      <c r="C43" s="4" t="s">
        <v>32</v>
      </c>
      <c r="D43" s="37"/>
      <c r="E43" s="38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6"/>
    </row>
    <row r="44" spans="3:18" x14ac:dyDescent="0.25">
      <c r="C44" s="4" t="s">
        <v>33</v>
      </c>
      <c r="D44" s="37"/>
      <c r="E44" s="38"/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6"/>
    </row>
    <row r="45" spans="3:18" x14ac:dyDescent="0.25">
      <c r="C45" s="4" t="s">
        <v>34</v>
      </c>
      <c r="D45" s="37"/>
      <c r="E45" s="38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6"/>
    </row>
    <row r="46" spans="3:18" x14ac:dyDescent="0.25">
      <c r="C46" s="4" t="s">
        <v>35</v>
      </c>
      <c r="D46" s="39"/>
      <c r="E46" s="38"/>
      <c r="R46" s="26"/>
    </row>
    <row r="47" spans="3:18" x14ac:dyDescent="0.25">
      <c r="C47" s="3" t="s">
        <v>36</v>
      </c>
      <c r="D47" s="37"/>
      <c r="E47" s="38"/>
      <c r="R47" s="26"/>
    </row>
    <row r="48" spans="3:18" x14ac:dyDescent="0.25">
      <c r="C48" s="4" t="s">
        <v>37</v>
      </c>
      <c r="D48" s="37"/>
      <c r="E48" s="38"/>
      <c r="R48" s="26"/>
    </row>
    <row r="49" spans="3:18" x14ac:dyDescent="0.25">
      <c r="C49" s="4" t="s">
        <v>38</v>
      </c>
      <c r="D49" s="37"/>
      <c r="E49" s="38"/>
      <c r="R49" s="26"/>
    </row>
    <row r="50" spans="3:18" x14ac:dyDescent="0.25">
      <c r="C50" s="4" t="s">
        <v>39</v>
      </c>
      <c r="D50" s="37"/>
      <c r="E50" s="38"/>
      <c r="R50" s="26"/>
    </row>
    <row r="51" spans="3:18" x14ac:dyDescent="0.25">
      <c r="C51" s="4" t="s">
        <v>40</v>
      </c>
      <c r="D51" s="37"/>
      <c r="E51" s="38"/>
      <c r="R51" s="26"/>
    </row>
    <row r="52" spans="3:18" x14ac:dyDescent="0.25">
      <c r="C52" s="4" t="s">
        <v>41</v>
      </c>
      <c r="D52" s="37"/>
      <c r="E52" s="38"/>
      <c r="R52" s="26"/>
    </row>
    <row r="53" spans="3:18" x14ac:dyDescent="0.25">
      <c r="C53" s="4" t="s">
        <v>42</v>
      </c>
      <c r="D53" s="37"/>
      <c r="E53" s="38"/>
      <c r="R53" s="26"/>
    </row>
    <row r="54" spans="3:18" x14ac:dyDescent="0.25">
      <c r="C54" s="3" t="s">
        <v>43</v>
      </c>
      <c r="D54" s="39">
        <f>SUM(D55:D63)</f>
        <v>3783251</v>
      </c>
      <c r="E54" s="39">
        <f>SUM(E55:E63)</f>
        <v>0</v>
      </c>
      <c r="F54" s="25">
        <f>+F55+F56+F57+F58+F59+F60+F61+F62+F63</f>
        <v>0</v>
      </c>
      <c r="G54" s="25">
        <f t="shared" ref="G54:Q54" si="4">+G55+G56+G57+G58+G59+G60+G61+G62+G63</f>
        <v>37800</v>
      </c>
      <c r="H54" s="25">
        <f t="shared" si="4"/>
        <v>0</v>
      </c>
      <c r="I54" s="26">
        <f t="shared" si="4"/>
        <v>0</v>
      </c>
      <c r="J54" s="26">
        <f t="shared" si="4"/>
        <v>0</v>
      </c>
      <c r="K54" s="26">
        <f t="shared" si="4"/>
        <v>0</v>
      </c>
      <c r="L54" s="26">
        <f t="shared" si="4"/>
        <v>0</v>
      </c>
      <c r="M54" s="26">
        <f t="shared" si="4"/>
        <v>0</v>
      </c>
      <c r="N54" s="25">
        <f t="shared" si="4"/>
        <v>0</v>
      </c>
      <c r="O54" s="26">
        <f t="shared" si="4"/>
        <v>0</v>
      </c>
      <c r="P54" s="26">
        <f t="shared" si="4"/>
        <v>0</v>
      </c>
      <c r="Q54" s="26">
        <f t="shared" si="4"/>
        <v>0</v>
      </c>
      <c r="R54" s="26">
        <f t="shared" si="2"/>
        <v>37800</v>
      </c>
    </row>
    <row r="55" spans="3:18" x14ac:dyDescent="0.25">
      <c r="C55" s="4" t="s">
        <v>44</v>
      </c>
      <c r="D55" s="37">
        <v>500000</v>
      </c>
      <c r="E55" s="38"/>
      <c r="F55" s="23"/>
      <c r="G55" s="23"/>
      <c r="H55" s="23"/>
      <c r="I55" s="23"/>
      <c r="J55" s="24"/>
      <c r="K55" s="24"/>
      <c r="L55" s="24"/>
      <c r="M55" s="24"/>
      <c r="N55" s="24"/>
      <c r="O55" s="30"/>
      <c r="P55" s="24"/>
      <c r="Q55" s="24"/>
      <c r="R55" s="34"/>
    </row>
    <row r="56" spans="3:18" x14ac:dyDescent="0.25">
      <c r="C56" s="4" t="s">
        <v>45</v>
      </c>
      <c r="D56" s="37"/>
      <c r="E56" s="38"/>
      <c r="F56" s="23"/>
      <c r="G56" s="23"/>
      <c r="H56" s="23"/>
      <c r="I56" s="23"/>
      <c r="J56" s="23"/>
      <c r="K56" s="23"/>
      <c r="L56" s="23"/>
      <c r="M56" s="23"/>
      <c r="N56" s="23"/>
      <c r="O56" s="30"/>
      <c r="P56" s="23"/>
      <c r="Q56" s="23"/>
      <c r="R56" s="34"/>
    </row>
    <row r="57" spans="3:18" x14ac:dyDescent="0.25">
      <c r="C57" s="4" t="s">
        <v>46</v>
      </c>
      <c r="D57" s="37">
        <v>2000000</v>
      </c>
      <c r="E57" s="38"/>
      <c r="F57" s="23"/>
      <c r="G57" s="23"/>
      <c r="H57" s="23"/>
      <c r="I57" s="23"/>
      <c r="J57" s="23"/>
      <c r="K57" s="23"/>
      <c r="L57" s="23"/>
      <c r="M57" s="23"/>
      <c r="N57" s="23"/>
      <c r="O57" s="30"/>
      <c r="P57" s="23"/>
      <c r="Q57" s="23"/>
      <c r="R57" s="34"/>
    </row>
    <row r="58" spans="3:18" x14ac:dyDescent="0.25">
      <c r="C58" s="4" t="s">
        <v>47</v>
      </c>
      <c r="D58" s="37">
        <v>1091251</v>
      </c>
      <c r="E58" s="38"/>
      <c r="F58" s="23"/>
      <c r="G58" s="23"/>
      <c r="H58" s="23"/>
      <c r="I58" s="23"/>
      <c r="J58" s="23"/>
      <c r="K58" s="23"/>
      <c r="L58" s="23"/>
      <c r="M58" s="23"/>
      <c r="N58" s="23"/>
      <c r="O58" s="30"/>
      <c r="P58" s="23"/>
      <c r="Q58" s="23"/>
      <c r="R58" s="34"/>
    </row>
    <row r="59" spans="3:18" x14ac:dyDescent="0.25">
      <c r="C59" s="4" t="s">
        <v>48</v>
      </c>
      <c r="D59" s="37">
        <v>152000</v>
      </c>
      <c r="E59" s="38"/>
      <c r="F59" s="23"/>
      <c r="G59" s="23">
        <v>37800</v>
      </c>
      <c r="H59" s="23"/>
      <c r="I59" s="23"/>
      <c r="J59" s="23"/>
      <c r="K59" s="23"/>
      <c r="L59" s="23"/>
      <c r="M59" s="23"/>
      <c r="N59" s="23"/>
      <c r="O59" s="30"/>
      <c r="P59" s="23"/>
      <c r="Q59" s="23"/>
      <c r="R59" s="34"/>
    </row>
    <row r="60" spans="3:18" x14ac:dyDescent="0.25">
      <c r="C60" s="4" t="s">
        <v>49</v>
      </c>
      <c r="D60" s="37">
        <v>40000</v>
      </c>
      <c r="E60" s="38"/>
      <c r="F60" s="23"/>
      <c r="G60" s="23"/>
      <c r="H60" s="23"/>
      <c r="I60" s="23"/>
      <c r="J60" s="23"/>
      <c r="K60" s="23"/>
      <c r="L60" s="24"/>
      <c r="M60" s="24"/>
      <c r="N60" s="24"/>
      <c r="O60" s="30"/>
      <c r="P60" s="23"/>
      <c r="Q60" s="23"/>
      <c r="R60" s="34"/>
    </row>
    <row r="61" spans="3:18" x14ac:dyDescent="0.25">
      <c r="C61" s="4" t="s">
        <v>50</v>
      </c>
      <c r="D61" s="37"/>
      <c r="E61" s="38"/>
      <c r="F61" s="23"/>
      <c r="G61" s="23"/>
      <c r="H61" s="23"/>
      <c r="I61" s="23"/>
      <c r="J61" s="23"/>
      <c r="K61" s="23"/>
      <c r="L61" s="23"/>
      <c r="M61" s="23"/>
      <c r="N61" s="23"/>
      <c r="O61" s="30"/>
      <c r="P61" s="23"/>
      <c r="Q61" s="23"/>
      <c r="R61" s="34"/>
    </row>
    <row r="62" spans="3:18" x14ac:dyDescent="0.25">
      <c r="C62" s="4" t="s">
        <v>51</v>
      </c>
      <c r="D62" s="37"/>
      <c r="E62" s="38"/>
      <c r="F62" s="23"/>
      <c r="G62" s="23"/>
      <c r="H62" s="23"/>
      <c r="I62" s="23"/>
      <c r="J62" s="23"/>
      <c r="K62" s="23"/>
      <c r="L62" s="23"/>
      <c r="M62" s="23"/>
      <c r="N62" s="23"/>
      <c r="O62" s="30"/>
      <c r="P62" s="23"/>
      <c r="Q62" s="23"/>
      <c r="R62" s="34"/>
    </row>
    <row r="63" spans="3:18" x14ac:dyDescent="0.25">
      <c r="C63" s="4" t="s">
        <v>52</v>
      </c>
      <c r="D63" s="37"/>
      <c r="E63" s="38"/>
      <c r="F63" s="23"/>
      <c r="G63" s="23"/>
      <c r="H63" s="23"/>
      <c r="I63" s="23"/>
      <c r="J63" s="23"/>
      <c r="K63" s="23"/>
      <c r="L63" s="23"/>
      <c r="M63" s="23"/>
      <c r="N63" s="23"/>
      <c r="O63" s="30"/>
      <c r="P63" s="23"/>
      <c r="Q63" s="23"/>
      <c r="R63" s="34"/>
    </row>
    <row r="64" spans="3:18" x14ac:dyDescent="0.25">
      <c r="C64" s="3" t="s">
        <v>53</v>
      </c>
      <c r="D64" s="40">
        <f>+D65</f>
        <v>100000</v>
      </c>
      <c r="E64" s="40">
        <f>+E65</f>
        <v>0</v>
      </c>
      <c r="F64" s="31"/>
      <c r="G64" s="29"/>
      <c r="H64" s="29"/>
      <c r="I64" s="29"/>
      <c r="J64" s="54">
        <f>+J65</f>
        <v>0</v>
      </c>
      <c r="K64" s="54">
        <f>+K65</f>
        <v>0</v>
      </c>
      <c r="L64" s="29"/>
      <c r="M64" s="29"/>
      <c r="N64" s="29"/>
      <c r="O64" s="29"/>
      <c r="P64" s="29"/>
      <c r="Q64" s="29"/>
      <c r="R64" s="26">
        <f t="shared" ref="R64" si="5">+F64+G64+H64+I64+J64+K64+L64+M64+N64+O64+P64+Q64</f>
        <v>0</v>
      </c>
    </row>
    <row r="65" spans="3:18" x14ac:dyDescent="0.25">
      <c r="C65" s="4" t="s">
        <v>54</v>
      </c>
      <c r="D65" s="49">
        <v>100000</v>
      </c>
      <c r="E65" s="38"/>
      <c r="F65" s="28"/>
      <c r="G65" s="29"/>
      <c r="H65" s="29"/>
      <c r="I65" s="29"/>
      <c r="J65" s="27"/>
      <c r="K65" s="27"/>
      <c r="L65" s="29"/>
      <c r="M65" s="29"/>
      <c r="N65" s="29"/>
      <c r="O65" s="29"/>
      <c r="P65" s="29"/>
      <c r="Q65" s="29"/>
      <c r="R65" s="34"/>
    </row>
    <row r="66" spans="3:18" x14ac:dyDescent="0.25">
      <c r="C66" s="4" t="s">
        <v>55</v>
      </c>
      <c r="D66" s="37"/>
      <c r="E66" s="38"/>
      <c r="F66" s="28"/>
      <c r="G66" s="29"/>
      <c r="H66" s="29"/>
      <c r="I66" s="29"/>
      <c r="J66" s="27"/>
      <c r="K66" s="27"/>
      <c r="L66" s="29"/>
      <c r="M66" s="29"/>
      <c r="N66" s="29"/>
      <c r="O66" s="29"/>
      <c r="P66" s="29"/>
      <c r="Q66" s="29"/>
      <c r="R66" s="34"/>
    </row>
    <row r="67" spans="3:18" x14ac:dyDescent="0.25">
      <c r="C67" s="4" t="s">
        <v>56</v>
      </c>
      <c r="D67" s="37"/>
      <c r="E67" s="38"/>
      <c r="F67" s="28"/>
      <c r="G67" s="29"/>
      <c r="H67" s="29"/>
      <c r="I67" s="29"/>
      <c r="J67" s="27"/>
      <c r="K67" s="27"/>
      <c r="L67" s="29"/>
      <c r="M67" s="29"/>
      <c r="N67" s="29"/>
      <c r="O67" s="29"/>
      <c r="P67" s="29"/>
      <c r="Q67" s="29"/>
      <c r="R67" s="34"/>
    </row>
    <row r="68" spans="3:18" x14ac:dyDescent="0.25">
      <c r="C68" s="4" t="s">
        <v>57</v>
      </c>
      <c r="D68" s="37"/>
      <c r="E68" s="38"/>
      <c r="F68" s="28"/>
      <c r="G68" s="29"/>
      <c r="H68" s="29"/>
      <c r="I68" s="29"/>
      <c r="J68" s="27"/>
      <c r="K68" s="27"/>
      <c r="L68" s="29"/>
      <c r="M68" s="29"/>
      <c r="N68" s="29"/>
      <c r="O68" s="29"/>
      <c r="P68" s="29"/>
      <c r="Q68" s="29"/>
      <c r="R68" s="34"/>
    </row>
    <row r="69" spans="3:18" x14ac:dyDescent="0.25">
      <c r="C69" s="3" t="s">
        <v>58</v>
      </c>
      <c r="D69" s="37"/>
      <c r="E69" s="38"/>
      <c r="J69" s="50"/>
      <c r="K69" s="50"/>
      <c r="R69" s="34"/>
    </row>
    <row r="70" spans="3:18" x14ac:dyDescent="0.25">
      <c r="C70" s="4" t="s">
        <v>59</v>
      </c>
      <c r="D70" s="39"/>
      <c r="E70" s="38"/>
      <c r="J70" s="50"/>
      <c r="K70" s="50"/>
      <c r="R70" s="34"/>
    </row>
    <row r="71" spans="3:18" x14ac:dyDescent="0.25">
      <c r="C71" s="4" t="s">
        <v>60</v>
      </c>
      <c r="D71" s="37"/>
      <c r="E71" s="38"/>
      <c r="J71" s="50"/>
      <c r="K71" s="50"/>
      <c r="R71" s="34"/>
    </row>
    <row r="72" spans="3:18" x14ac:dyDescent="0.25">
      <c r="C72" s="3" t="s">
        <v>61</v>
      </c>
      <c r="D72" s="37"/>
      <c r="E72" s="38"/>
      <c r="J72" s="50"/>
      <c r="K72" s="50"/>
      <c r="R72" s="34"/>
    </row>
    <row r="73" spans="3:18" x14ac:dyDescent="0.25">
      <c r="C73" s="4" t="s">
        <v>62</v>
      </c>
      <c r="D73" s="39"/>
      <c r="E73" s="38"/>
      <c r="J73" s="50"/>
      <c r="K73" s="50"/>
      <c r="R73" s="34"/>
    </row>
    <row r="74" spans="3:18" x14ac:dyDescent="0.25">
      <c r="C74" s="4" t="s">
        <v>63</v>
      </c>
      <c r="D74" s="37"/>
      <c r="E74" s="38"/>
      <c r="J74" s="50"/>
      <c r="K74" s="50"/>
      <c r="R74" s="34"/>
    </row>
    <row r="75" spans="3:18" x14ac:dyDescent="0.25">
      <c r="C75" s="4" t="s">
        <v>64</v>
      </c>
      <c r="D75" s="37"/>
      <c r="E75" s="38"/>
      <c r="J75" s="50"/>
      <c r="K75" s="50"/>
      <c r="R75" s="34"/>
    </row>
    <row r="76" spans="3:18" x14ac:dyDescent="0.25">
      <c r="C76" s="1" t="s">
        <v>67</v>
      </c>
      <c r="D76" s="37"/>
      <c r="E76" s="38"/>
      <c r="F76" s="2"/>
      <c r="G76" s="2"/>
      <c r="H76" s="2"/>
      <c r="I76" s="2"/>
      <c r="J76" s="53"/>
      <c r="K76" s="53"/>
      <c r="L76" s="2"/>
      <c r="M76" s="2"/>
      <c r="N76" s="2"/>
      <c r="O76" s="2"/>
      <c r="P76" s="2"/>
      <c r="Q76" s="2"/>
      <c r="R76" s="34"/>
    </row>
    <row r="77" spans="3:18" x14ac:dyDescent="0.25">
      <c r="C77" s="3" t="s">
        <v>68</v>
      </c>
      <c r="D77" s="39"/>
      <c r="E77" s="38"/>
      <c r="R77" s="34"/>
    </row>
    <row r="78" spans="3:18" x14ac:dyDescent="0.25">
      <c r="C78" s="4" t="s">
        <v>69</v>
      </c>
      <c r="D78" s="39"/>
      <c r="E78" s="38"/>
      <c r="R78" s="34"/>
    </row>
    <row r="79" spans="3:18" x14ac:dyDescent="0.25">
      <c r="C79" s="4" t="s">
        <v>70</v>
      </c>
      <c r="D79" s="37"/>
      <c r="E79" s="38"/>
      <c r="R79" s="34"/>
    </row>
    <row r="80" spans="3:18" x14ac:dyDescent="0.25">
      <c r="C80" s="3" t="s">
        <v>71</v>
      </c>
      <c r="D80" s="37"/>
      <c r="E80" s="38"/>
      <c r="R80" s="34"/>
    </row>
    <row r="81" spans="3:18" x14ac:dyDescent="0.25">
      <c r="C81" s="4" t="s">
        <v>72</v>
      </c>
      <c r="D81" s="39"/>
      <c r="E81" s="38"/>
      <c r="R81" s="34"/>
    </row>
    <row r="82" spans="3:18" x14ac:dyDescent="0.25">
      <c r="C82" s="4" t="s">
        <v>73</v>
      </c>
      <c r="D82" s="37"/>
      <c r="E82" s="38"/>
      <c r="R82" s="34"/>
    </row>
    <row r="83" spans="3:18" x14ac:dyDescent="0.25">
      <c r="C83" s="3" t="s">
        <v>74</v>
      </c>
      <c r="D83" s="37"/>
      <c r="E83" s="38"/>
      <c r="R83" s="34"/>
    </row>
    <row r="84" spans="3:18" x14ac:dyDescent="0.25">
      <c r="C84" s="4" t="s">
        <v>75</v>
      </c>
      <c r="D84" s="39"/>
      <c r="E84" s="38"/>
      <c r="R84" s="34"/>
    </row>
    <row r="85" spans="3:18" x14ac:dyDescent="0.25">
      <c r="C85" s="32" t="s">
        <v>65</v>
      </c>
      <c r="D85" s="41">
        <f>+D54+D28+D18+D12+D64+D38</f>
        <v>69500000</v>
      </c>
      <c r="E85" s="41">
        <f>+E54+E28+E18+E12+E64+E38</f>
        <v>0</v>
      </c>
      <c r="F85" s="33">
        <f>+F28+F18+F12+F54</f>
        <v>2781437.95</v>
      </c>
      <c r="G85" s="33">
        <f t="shared" ref="G85:Q85" si="6">+G28+G18+G12+G54</f>
        <v>3372208.4899999998</v>
      </c>
      <c r="H85" s="33">
        <f t="shared" si="6"/>
        <v>0</v>
      </c>
      <c r="I85" s="33">
        <f t="shared" si="6"/>
        <v>0</v>
      </c>
      <c r="J85" s="33">
        <f>+J28+J18+J12+J54+J64</f>
        <v>0</v>
      </c>
      <c r="K85" s="33">
        <f>+K28+K18+K12+K54+K64</f>
        <v>0</v>
      </c>
      <c r="L85" s="33">
        <f t="shared" si="6"/>
        <v>0</v>
      </c>
      <c r="M85" s="33">
        <f t="shared" si="6"/>
        <v>0</v>
      </c>
      <c r="N85" s="33">
        <f t="shared" si="6"/>
        <v>0</v>
      </c>
      <c r="O85" s="33">
        <f>+O28+O18+O12+O54+O39</f>
        <v>0</v>
      </c>
      <c r="P85" s="33">
        <f>+P28+P18+P12+P54+P38</f>
        <v>0</v>
      </c>
      <c r="Q85" s="33">
        <f t="shared" si="6"/>
        <v>0</v>
      </c>
      <c r="R85" s="42">
        <f t="shared" ref="R85" si="7">+F85+G85+H85+I85+J85+K85+L85+M85+N85+O85+P85+Q85</f>
        <v>6153646.4399999995</v>
      </c>
    </row>
    <row r="86" spans="3:18" x14ac:dyDescent="0.25">
      <c r="C86" s="44"/>
      <c r="D86" s="45"/>
      <c r="E86" s="45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7"/>
    </row>
    <row r="87" spans="3:18" x14ac:dyDescent="0.25">
      <c r="C87" s="48" t="s">
        <v>106</v>
      </c>
      <c r="D87" s="45"/>
      <c r="E87" s="45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7"/>
    </row>
    <row r="88" spans="3:18" x14ac:dyDescent="0.25">
      <c r="C88" s="59" t="s">
        <v>107</v>
      </c>
      <c r="E88" s="45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7"/>
    </row>
    <row r="89" spans="3:18" x14ac:dyDescent="0.25">
      <c r="C89" s="59" t="s">
        <v>108</v>
      </c>
      <c r="E89" s="45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7"/>
    </row>
    <row r="90" spans="3:18" x14ac:dyDescent="0.25">
      <c r="C90" s="59" t="s">
        <v>109</v>
      </c>
      <c r="E90" s="45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7"/>
    </row>
    <row r="91" spans="3:18" x14ac:dyDescent="0.25">
      <c r="C91" s="59" t="s">
        <v>110</v>
      </c>
      <c r="E91" s="45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7"/>
    </row>
    <row r="92" spans="3:18" x14ac:dyDescent="0.25">
      <c r="C92" s="59" t="s">
        <v>111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SGN-JOSE</cp:lastModifiedBy>
  <cp:lastPrinted>2024-02-16T14:54:07Z</cp:lastPrinted>
  <dcterms:created xsi:type="dcterms:W3CDTF">2021-07-29T18:58:50Z</dcterms:created>
  <dcterms:modified xsi:type="dcterms:W3CDTF">2024-03-14T15:42:05Z</dcterms:modified>
</cp:coreProperties>
</file>