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4\TRANSPARENCIA JULIO 2024\"/>
    </mc:Choice>
  </mc:AlternateContent>
  <bookViews>
    <workbookView xWindow="0" yWindow="0" windowWidth="19665" windowHeight="6660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2" l="1"/>
  <c r="D38" i="1" l="1"/>
  <c r="E38" i="2" l="1"/>
  <c r="D38" i="2"/>
  <c r="P38" i="2" l="1"/>
  <c r="R38" i="2" s="1"/>
  <c r="E12" i="1" l="1"/>
  <c r="K64" i="2" l="1"/>
  <c r="E64" i="1" l="1"/>
  <c r="E54" i="1"/>
  <c r="E28" i="1"/>
  <c r="E18" i="1"/>
  <c r="D64" i="1"/>
  <c r="D64" i="2"/>
  <c r="E64" i="2"/>
  <c r="J64" i="2"/>
  <c r="R64" i="2" s="1"/>
  <c r="E85" i="1" l="1"/>
  <c r="D54" i="1"/>
  <c r="D28" i="1"/>
  <c r="D18" i="1"/>
  <c r="D12" i="1"/>
  <c r="E54" i="2"/>
  <c r="D54" i="2"/>
  <c r="E28" i="2"/>
  <c r="D28" i="2"/>
  <c r="E18" i="2"/>
  <c r="D18" i="2"/>
  <c r="E12" i="2"/>
  <c r="D12" i="2"/>
  <c r="D85" i="1" l="1"/>
  <c r="D85" i="2"/>
  <c r="E85" i="2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O85" i="2" s="1"/>
  <c r="P12" i="2"/>
  <c r="Q12" i="2"/>
  <c r="F12" i="2"/>
  <c r="P85" i="2" l="1"/>
  <c r="K85" i="2"/>
  <c r="J85" i="2"/>
  <c r="I85" i="2"/>
  <c r="L85" i="2"/>
  <c r="H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<sst xmlns="http://schemas.openxmlformats.org/spreadsheetml/2006/main" count="194" uniqueCount="112">
  <si>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</si>
  <si>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</si>
  <si>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</si>
  <si>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</si>
  <si>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</si>
  <si>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</si>
  <si>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</si>
  <si>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</si>
  <si>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</si>
  <si>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</si>
  <si>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</si>
  <si>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</si>
  <si>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</si>
  <si>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</si>
  <si>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</si>
  <si>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</si>
  <si>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</si>
  <si>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</si>
  <si>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</si>
  <si>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</si>
  <si>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</si>
  <si>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</si>
  <si>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</si>
  <si>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</si>
  <si>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</si>
  <si>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</si>
  <si>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</si>
  <si>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</si>
  <si>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</si>
  <si>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</si>
  <si>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</si>
  <si>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</si>
  <si>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</si>
  <si>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</si>
  <si>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</si>
  <si>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</si>
  <si>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</si>
  <si>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</si>
  <si>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</si>
  <si>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</si>
  <si>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</si>
  <si>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</si>
  <si>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</si>
  <si>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</si>
  <si>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</si>
  <si>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</si>
  <si>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</si>
  <si>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</si>
  <si>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</si>
  <si>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</si>
  <si>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</si>
  <si>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</si>
  <si>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</si>
  <si>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</si>
  <si>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</si>
  <si>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</si>
  <si>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</si>
  <si>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</si>
  <si>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</si>
  <si>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</si>
  <si>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</si>
  <si>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</si>
  <si>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</si>
  <si>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</si>
  <si>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</si>
  <si>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</si>
  <si>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</si>
  <si>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</si>
  <si>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</si>
  <si>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</si>
  <si>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</si>
  <si>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</si>
  <si>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</si>
  <si>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</si>
  <si>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</si>
  <si>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</si>
  <si>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</si>
  <si>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</si>
  <si>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</si>
  <si>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</si>
  <si>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</si>
  <si>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</si>
  <si>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</si>
  <si>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</si>
  <si>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</si>
  <si>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</si>
  <si>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</si>
  <si>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</si>
  <si>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</si>
  <si>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</si>
  <si>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</si>
  <si>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</si>
  <si>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</si>
  <si>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</si>
  <si>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</si>
  <si>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</si>
  <si>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</si>
  <si>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</si>
  <si>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</si>
  <si>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</si>
  <si>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</si>
  <si>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</si>
  <si>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</si>
  <si>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</si>
  <si>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</si>
  <si>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</si>
  <si>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</si>
  <si>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Año 2024</t>
  </si>
  <si>
    <t>AL 31 DE ENERO DEL AÑO 2024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</si>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</sst>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3" fillId="6" borderId="0" xfId="0" applyFont="1" applyFill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B83" workbookViewId="0">
      <selection activeCell="C14" sqref="C1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98</v>
      </c>
      <c r="D3" s="57"/>
      <c r="E3" s="5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4" t="s">
        <v>99</v>
      </c>
      <c r="D4" s="55"/>
      <c r="E4" s="5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3" t="s">
        <v>108</v>
      </c>
      <c r="D5" s="64"/>
      <c r="E5" s="6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8" t="s">
        <v>76</v>
      </c>
      <c r="D6" s="59"/>
      <c r="E6" s="5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8" t="s">
        <v>77</v>
      </c>
      <c r="D7" s="59"/>
      <c r="E7" s="5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0" t="s">
        <v>66</v>
      </c>
      <c r="D9" s="61" t="s">
        <v>94</v>
      </c>
      <c r="E9" s="61" t="s">
        <v>93</v>
      </c>
      <c r="F9" s="5"/>
    </row>
    <row r="10" spans="2:16" ht="23.25" customHeight="1" x14ac:dyDescent="0.25">
      <c r="C10" s="60"/>
      <c r="D10" s="62"/>
      <c r="E10" s="62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1">
        <f>SUM(D13:D17)</f>
        <v>50081308</v>
      </c>
      <c r="E12" s="31">
        <f>SUM(E13:E17)</f>
        <v>0</v>
      </c>
      <c r="F12" s="5"/>
    </row>
    <row r="13" spans="2:16" x14ac:dyDescent="0.25">
      <c r="C13" s="4" t="s">
        <v>2</v>
      </c>
      <c r="D13" s="32">
        <v>37812050</v>
      </c>
      <c r="E13" s="44"/>
      <c r="F13" s="5"/>
    </row>
    <row r="14" spans="2:16" x14ac:dyDescent="0.25">
      <c r="C14" s="4" t="s">
        <v>3</v>
      </c>
      <c r="D14" s="32">
        <v>7997050</v>
      </c>
      <c r="E14" s="44"/>
      <c r="F14" s="5"/>
    </row>
    <row r="15" spans="2:16" x14ac:dyDescent="0.25">
      <c r="C15" s="4" t="s">
        <v>4</v>
      </c>
      <c r="D15" s="32"/>
      <c r="E15" s="44"/>
      <c r="F15" s="5"/>
    </row>
    <row r="16" spans="2:16" x14ac:dyDescent="0.25">
      <c r="C16" s="4" t="s">
        <v>5</v>
      </c>
      <c r="D16" s="32"/>
      <c r="E16" s="44"/>
      <c r="F16" s="5"/>
    </row>
    <row r="17" spans="3:6" x14ac:dyDescent="0.25">
      <c r="C17" s="4" t="s">
        <v>6</v>
      </c>
      <c r="D17" s="32">
        <v>4272208</v>
      </c>
      <c r="E17" s="44"/>
      <c r="F17" s="5"/>
    </row>
    <row r="18" spans="3:6" x14ac:dyDescent="0.25">
      <c r="C18" s="3" t="s">
        <v>7</v>
      </c>
      <c r="D18" s="34">
        <f>SUM(D19:D27)</f>
        <v>11652241</v>
      </c>
      <c r="E18" s="45">
        <f>SUM(E19:E27)</f>
        <v>0</v>
      </c>
      <c r="F18" s="5"/>
    </row>
    <row r="19" spans="3:6" x14ac:dyDescent="0.25">
      <c r="C19" s="4" t="s">
        <v>8</v>
      </c>
      <c r="D19" s="32">
        <v>2800000</v>
      </c>
      <c r="E19" s="44"/>
      <c r="F19" s="5"/>
    </row>
    <row r="20" spans="3:6" x14ac:dyDescent="0.25">
      <c r="C20" s="4" t="s">
        <v>9</v>
      </c>
      <c r="D20" s="32"/>
      <c r="E20" s="44"/>
      <c r="F20" s="5"/>
    </row>
    <row r="21" spans="3:6" x14ac:dyDescent="0.25">
      <c r="C21" s="4" t="s">
        <v>10</v>
      </c>
      <c r="D21" s="32">
        <v>2800000</v>
      </c>
      <c r="E21" s="44"/>
      <c r="F21" s="5"/>
    </row>
    <row r="22" spans="3:6" x14ac:dyDescent="0.25">
      <c r="C22" s="4" t="s">
        <v>11</v>
      </c>
      <c r="D22" s="32">
        <v>380000</v>
      </c>
      <c r="E22" s="44"/>
      <c r="F22" s="5"/>
    </row>
    <row r="23" spans="3:6" x14ac:dyDescent="0.25">
      <c r="C23" s="4" t="s">
        <v>12</v>
      </c>
      <c r="D23" s="32">
        <v>2780241</v>
      </c>
      <c r="E23" s="44"/>
    </row>
    <row r="24" spans="3:6" x14ac:dyDescent="0.25">
      <c r="C24" s="4" t="s">
        <v>13</v>
      </c>
      <c r="D24" s="32">
        <v>520000</v>
      </c>
      <c r="E24" s="44"/>
    </row>
    <row r="25" spans="3:6" x14ac:dyDescent="0.25">
      <c r="C25" s="4" t="s">
        <v>14</v>
      </c>
      <c r="D25" s="32">
        <v>540000</v>
      </c>
      <c r="E25" s="44"/>
    </row>
    <row r="26" spans="3:6" x14ac:dyDescent="0.25">
      <c r="C26" s="4" t="s">
        <v>15</v>
      </c>
      <c r="D26" s="32">
        <v>1172000</v>
      </c>
      <c r="E26" s="44"/>
    </row>
    <row r="27" spans="3:6" x14ac:dyDescent="0.25">
      <c r="C27" s="4" t="s">
        <v>16</v>
      </c>
      <c r="D27" s="32">
        <v>660000</v>
      </c>
      <c r="E27" s="44"/>
    </row>
    <row r="28" spans="3:6" x14ac:dyDescent="0.25">
      <c r="C28" s="3" t="s">
        <v>17</v>
      </c>
      <c r="D28" s="34">
        <f>SUM(D29:D37)</f>
        <v>3713200</v>
      </c>
      <c r="E28" s="45">
        <f>SUM(E29:E37)</f>
        <v>0</v>
      </c>
    </row>
    <row r="29" spans="3:6" x14ac:dyDescent="0.25">
      <c r="C29" s="4" t="s">
        <v>18</v>
      </c>
      <c r="D29" s="32">
        <v>210100</v>
      </c>
      <c r="E29" s="44"/>
    </row>
    <row r="30" spans="3:6" x14ac:dyDescent="0.25">
      <c r="C30" s="4" t="s">
        <v>19</v>
      </c>
      <c r="D30" s="32">
        <v>100000</v>
      </c>
      <c r="E30" s="44"/>
    </row>
    <row r="31" spans="3:6" x14ac:dyDescent="0.25">
      <c r="C31" s="4" t="s">
        <v>20</v>
      </c>
      <c r="D31" s="32">
        <v>420000</v>
      </c>
      <c r="E31" s="44"/>
    </row>
    <row r="32" spans="3:6" x14ac:dyDescent="0.25">
      <c r="C32" s="4" t="s">
        <v>21</v>
      </c>
      <c r="D32" s="32"/>
      <c r="E32" s="44"/>
    </row>
    <row r="33" spans="3:5" x14ac:dyDescent="0.25">
      <c r="C33" s="4" t="s">
        <v>22</v>
      </c>
      <c r="D33" s="32">
        <v>160000</v>
      </c>
      <c r="E33" s="44"/>
    </row>
    <row r="34" spans="3:5" x14ac:dyDescent="0.25">
      <c r="C34" s="4" t="s">
        <v>23</v>
      </c>
      <c r="D34" s="32">
        <v>153000</v>
      </c>
      <c r="E34" s="44"/>
    </row>
    <row r="35" spans="3:5" x14ac:dyDescent="0.25">
      <c r="C35" s="4" t="s">
        <v>24</v>
      </c>
      <c r="D35" s="32">
        <v>1790100</v>
      </c>
      <c r="E35" s="44"/>
    </row>
    <row r="36" spans="3:5" x14ac:dyDescent="0.25">
      <c r="C36" s="4" t="s">
        <v>25</v>
      </c>
      <c r="D36" s="32"/>
      <c r="E36" s="44"/>
    </row>
    <row r="37" spans="3:5" x14ac:dyDescent="0.25">
      <c r="C37" s="4" t="s">
        <v>26</v>
      </c>
      <c r="D37" s="32">
        <v>880000</v>
      </c>
      <c r="E37" s="44"/>
    </row>
    <row r="38" spans="3:5" x14ac:dyDescent="0.25">
      <c r="C38" s="3" t="s">
        <v>27</v>
      </c>
      <c r="D38" s="34">
        <f>+D39</f>
        <v>170000</v>
      </c>
      <c r="E38" s="44"/>
    </row>
    <row r="39" spans="3:5" x14ac:dyDescent="0.25">
      <c r="C39" s="4" t="s">
        <v>28</v>
      </c>
      <c r="D39" s="32">
        <v>170000</v>
      </c>
      <c r="E39" s="44"/>
    </row>
    <row r="40" spans="3:5" x14ac:dyDescent="0.25">
      <c r="C40" s="4" t="s">
        <v>29</v>
      </c>
      <c r="D40" s="32"/>
      <c r="E40" s="44"/>
    </row>
    <row r="41" spans="3:5" x14ac:dyDescent="0.25">
      <c r="C41" s="4" t="s">
        <v>30</v>
      </c>
      <c r="D41" s="32"/>
      <c r="E41" s="44"/>
    </row>
    <row r="42" spans="3:5" x14ac:dyDescent="0.25">
      <c r="C42" s="4" t="s">
        <v>31</v>
      </c>
      <c r="D42" s="32"/>
      <c r="E42" s="44"/>
    </row>
    <row r="43" spans="3:5" x14ac:dyDescent="0.25">
      <c r="C43" s="4" t="s">
        <v>32</v>
      </c>
      <c r="D43" s="32"/>
      <c r="E43" s="44"/>
    </row>
    <row r="44" spans="3:5" x14ac:dyDescent="0.25">
      <c r="C44" s="4" t="s">
        <v>33</v>
      </c>
      <c r="D44" s="32"/>
      <c r="E44" s="44"/>
    </row>
    <row r="45" spans="3:5" x14ac:dyDescent="0.25">
      <c r="C45" s="4" t="s">
        <v>34</v>
      </c>
      <c r="D45" s="32"/>
      <c r="E45" s="44"/>
    </row>
    <row r="46" spans="3:5" x14ac:dyDescent="0.25">
      <c r="C46" s="4" t="s">
        <v>35</v>
      </c>
      <c r="D46" s="34"/>
      <c r="E46" s="44"/>
    </row>
    <row r="47" spans="3:5" x14ac:dyDescent="0.25">
      <c r="C47" s="3" t="s">
        <v>36</v>
      </c>
      <c r="D47" s="32"/>
      <c r="E47" s="44"/>
    </row>
    <row r="48" spans="3:5" x14ac:dyDescent="0.25">
      <c r="C48" s="4" t="s">
        <v>37</v>
      </c>
      <c r="D48" s="32"/>
      <c r="E48" s="44"/>
    </row>
    <row r="49" spans="3:5" x14ac:dyDescent="0.25">
      <c r="C49" s="4" t="s">
        <v>38</v>
      </c>
      <c r="D49" s="32"/>
      <c r="E49" s="44"/>
    </row>
    <row r="50" spans="3:5" x14ac:dyDescent="0.25">
      <c r="C50" s="4" t="s">
        <v>39</v>
      </c>
      <c r="D50" s="32"/>
      <c r="E50" s="44"/>
    </row>
    <row r="51" spans="3:5" x14ac:dyDescent="0.25">
      <c r="C51" s="4" t="s">
        <v>40</v>
      </c>
      <c r="D51" s="32"/>
      <c r="E51" s="44"/>
    </row>
    <row r="52" spans="3:5" x14ac:dyDescent="0.25">
      <c r="C52" s="4" t="s">
        <v>41</v>
      </c>
      <c r="D52" s="32"/>
      <c r="E52" s="44"/>
    </row>
    <row r="53" spans="3:5" x14ac:dyDescent="0.25">
      <c r="C53" s="4" t="s">
        <v>42</v>
      </c>
      <c r="D53" s="32"/>
      <c r="E53" s="44"/>
    </row>
    <row r="54" spans="3:5" x14ac:dyDescent="0.25">
      <c r="C54" s="3" t="s">
        <v>43</v>
      </c>
      <c r="D54" s="34">
        <f>SUM(D55:D63)</f>
        <v>3783251</v>
      </c>
      <c r="E54" s="45">
        <f>SUM(E55:E63)</f>
        <v>0</v>
      </c>
    </row>
    <row r="55" spans="3:5" x14ac:dyDescent="0.25">
      <c r="C55" s="4" t="s">
        <v>44</v>
      </c>
      <c r="D55" s="32">
        <v>500000</v>
      </c>
      <c r="E55" s="44"/>
    </row>
    <row r="56" spans="3:5" x14ac:dyDescent="0.25">
      <c r="C56" s="4" t="s">
        <v>45</v>
      </c>
      <c r="D56" s="32"/>
      <c r="E56" s="44"/>
    </row>
    <row r="57" spans="3:5" x14ac:dyDescent="0.25">
      <c r="C57" s="4" t="s">
        <v>46</v>
      </c>
      <c r="D57" s="32">
        <v>2000000</v>
      </c>
      <c r="E57" s="44"/>
    </row>
    <row r="58" spans="3:5" x14ac:dyDescent="0.25">
      <c r="C58" s="4" t="s">
        <v>47</v>
      </c>
      <c r="D58" s="32">
        <v>1091251</v>
      </c>
      <c r="E58" s="44"/>
    </row>
    <row r="59" spans="3:5" x14ac:dyDescent="0.25">
      <c r="C59" s="4" t="s">
        <v>48</v>
      </c>
      <c r="D59" s="32">
        <v>152000</v>
      </c>
      <c r="E59" s="44"/>
    </row>
    <row r="60" spans="3:5" x14ac:dyDescent="0.25">
      <c r="C60" s="4" t="s">
        <v>49</v>
      </c>
      <c r="D60" s="32">
        <v>40000</v>
      </c>
      <c r="E60" s="44"/>
    </row>
    <row r="61" spans="3:5" x14ac:dyDescent="0.25">
      <c r="C61" s="4" t="s">
        <v>50</v>
      </c>
      <c r="D61" s="32"/>
      <c r="E61" s="44"/>
    </row>
    <row r="62" spans="3:5" x14ac:dyDescent="0.25">
      <c r="C62" s="4" t="s">
        <v>51</v>
      </c>
      <c r="D62" s="32"/>
      <c r="E62" s="44"/>
    </row>
    <row r="63" spans="3:5" x14ac:dyDescent="0.25">
      <c r="C63" s="4" t="s">
        <v>52</v>
      </c>
      <c r="D63" s="32"/>
      <c r="E63" s="44"/>
    </row>
    <row r="64" spans="3:5" x14ac:dyDescent="0.25">
      <c r="C64" s="3" t="s">
        <v>53</v>
      </c>
      <c r="D64" s="35">
        <f>+D65</f>
        <v>100000</v>
      </c>
      <c r="E64" s="46">
        <f>+E65</f>
        <v>0</v>
      </c>
    </row>
    <row r="65" spans="3:5" x14ac:dyDescent="0.25">
      <c r="C65" s="4" t="s">
        <v>54</v>
      </c>
      <c r="D65" s="32">
        <v>100000</v>
      </c>
      <c r="E65" s="44"/>
    </row>
    <row r="66" spans="3:5" x14ac:dyDescent="0.25">
      <c r="C66" s="4" t="s">
        <v>55</v>
      </c>
      <c r="D66" s="32"/>
      <c r="E66" s="44"/>
    </row>
    <row r="67" spans="3:5" x14ac:dyDescent="0.25">
      <c r="C67" s="4" t="s">
        <v>56</v>
      </c>
      <c r="D67" s="32"/>
      <c r="E67" s="44"/>
    </row>
    <row r="68" spans="3:5" x14ac:dyDescent="0.25">
      <c r="C68" s="4" t="s">
        <v>57</v>
      </c>
      <c r="D68" s="32"/>
      <c r="E68" s="44"/>
    </row>
    <row r="69" spans="3:5" x14ac:dyDescent="0.25">
      <c r="C69" s="3" t="s">
        <v>58</v>
      </c>
      <c r="D69" s="32"/>
      <c r="E69" s="44"/>
    </row>
    <row r="70" spans="3:5" x14ac:dyDescent="0.25">
      <c r="C70" s="4" t="s">
        <v>59</v>
      </c>
      <c r="D70" s="34"/>
      <c r="E70" s="44"/>
    </row>
    <row r="71" spans="3:5" x14ac:dyDescent="0.25">
      <c r="C71" s="4" t="s">
        <v>60</v>
      </c>
      <c r="D71" s="32"/>
      <c r="E71" s="44"/>
    </row>
    <row r="72" spans="3:5" x14ac:dyDescent="0.25">
      <c r="C72" s="3" t="s">
        <v>61</v>
      </c>
      <c r="D72" s="32"/>
      <c r="E72" s="44"/>
    </row>
    <row r="73" spans="3:5" x14ac:dyDescent="0.25">
      <c r="C73" s="4" t="s">
        <v>62</v>
      </c>
      <c r="D73" s="34"/>
      <c r="E73" s="44"/>
    </row>
    <row r="74" spans="3:5" x14ac:dyDescent="0.25">
      <c r="C74" s="4" t="s">
        <v>63</v>
      </c>
      <c r="D74" s="32"/>
      <c r="E74" s="44"/>
    </row>
    <row r="75" spans="3:5" x14ac:dyDescent="0.25">
      <c r="C75" s="4" t="s">
        <v>64</v>
      </c>
      <c r="D75" s="32"/>
      <c r="E75" s="44"/>
    </row>
    <row r="76" spans="3:5" x14ac:dyDescent="0.25">
      <c r="C76" s="1" t="s">
        <v>67</v>
      </c>
      <c r="D76" s="32"/>
      <c r="E76" s="47"/>
    </row>
    <row r="77" spans="3:5" x14ac:dyDescent="0.25">
      <c r="C77" s="3" t="s">
        <v>68</v>
      </c>
      <c r="D77" s="34"/>
      <c r="E77" s="44"/>
    </row>
    <row r="78" spans="3:5" x14ac:dyDescent="0.25">
      <c r="C78" s="4" t="s">
        <v>69</v>
      </c>
      <c r="D78" s="34"/>
      <c r="E78" s="44"/>
    </row>
    <row r="79" spans="3:5" x14ac:dyDescent="0.25">
      <c r="C79" s="4" t="s">
        <v>70</v>
      </c>
      <c r="D79" s="32"/>
      <c r="E79" s="44"/>
    </row>
    <row r="80" spans="3:5" x14ac:dyDescent="0.25">
      <c r="C80" s="3" t="s">
        <v>71</v>
      </c>
      <c r="D80" s="32"/>
      <c r="E80" s="44"/>
    </row>
    <row r="81" spans="3:5" x14ac:dyDescent="0.25">
      <c r="C81" s="4" t="s">
        <v>72</v>
      </c>
      <c r="D81" s="34"/>
      <c r="E81" s="44"/>
    </row>
    <row r="82" spans="3:5" x14ac:dyDescent="0.25">
      <c r="C82" s="4" t="s">
        <v>73</v>
      </c>
      <c r="D82" s="32"/>
      <c r="E82" s="44"/>
    </row>
    <row r="83" spans="3:5" x14ac:dyDescent="0.25">
      <c r="C83" s="3" t="s">
        <v>74</v>
      </c>
      <c r="D83" s="32"/>
      <c r="E83" s="44"/>
    </row>
    <row r="84" spans="3:5" x14ac:dyDescent="0.25">
      <c r="C84" s="4" t="s">
        <v>75</v>
      </c>
      <c r="D84" s="34"/>
      <c r="E84" s="44"/>
    </row>
    <row r="85" spans="3:5" x14ac:dyDescent="0.25">
      <c r="C85" s="52" t="s">
        <v>65</v>
      </c>
      <c r="D85" s="50">
        <f>+D54+D28+D18+D12+D64+D38</f>
        <v>69500000</v>
      </c>
      <c r="E85" s="51">
        <f>+E54+E28+E18+E12+E64</f>
        <v>0</v>
      </c>
    </row>
    <row r="87" spans="3:5" x14ac:dyDescent="0.25">
      <c r="C87" s="43" t="s">
        <v>106</v>
      </c>
    </row>
    <row r="88" spans="3:5" x14ac:dyDescent="0.25">
      <c r="C88" s="43"/>
    </row>
    <row r="89" spans="3:5" x14ac:dyDescent="0.25">
      <c r="C89" s="38" t="s">
        <v>100</v>
      </c>
    </row>
    <row r="90" spans="3:5" x14ac:dyDescent="0.25">
      <c r="C90" s="38" t="s">
        <v>101</v>
      </c>
    </row>
    <row r="91" spans="3:5" x14ac:dyDescent="0.25">
      <c r="C91" s="38" t="s">
        <v>102</v>
      </c>
    </row>
    <row r="92" spans="3:5" x14ac:dyDescent="0.25">
      <c r="C92" s="38" t="s">
        <v>103</v>
      </c>
    </row>
    <row r="93" spans="3:5" x14ac:dyDescent="0.25">
      <c r="C93" s="38" t="s">
        <v>104</v>
      </c>
    </row>
    <row r="94" spans="3:5" x14ac:dyDescent="0.25">
      <c r="C94" s="38" t="s">
        <v>105</v>
      </c>
    </row>
    <row r="95" spans="3:5" ht="18.75" customHeight="1" thickBot="1" x14ac:dyDescent="0.3">
      <c r="C95" s="38"/>
    </row>
    <row r="96" spans="3:5" ht="33.75" customHeight="1" thickBot="1" x14ac:dyDescent="0.3">
      <c r="C96" s="16" t="s">
        <v>95</v>
      </c>
    </row>
    <row r="97" spans="3:3" ht="30.75" thickBot="1" x14ac:dyDescent="0.3">
      <c r="C97" s="14" t="s">
        <v>96</v>
      </c>
    </row>
    <row r="98" spans="3:3" ht="45.75" thickBot="1" x14ac:dyDescent="0.3">
      <c r="C98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2"/>
  <sheetViews>
    <sheetView showGridLines="0" tabSelected="1" topLeftCell="D1" workbookViewId="0">
      <selection activeCell="L23" sqref="L23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1" t="s">
        <v>98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3:19" ht="21" customHeight="1" x14ac:dyDescent="0.25">
      <c r="C4" s="73" t="s">
        <v>99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3:19" ht="15.75" x14ac:dyDescent="0.25">
      <c r="C5" s="63" t="s">
        <v>107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75" t="s">
        <v>66</v>
      </c>
      <c r="D9" s="76" t="s">
        <v>94</v>
      </c>
      <c r="E9" s="76" t="s">
        <v>93</v>
      </c>
      <c r="F9" s="68" t="s">
        <v>91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3:19" x14ac:dyDescent="0.25">
      <c r="C10" s="75"/>
      <c r="D10" s="77"/>
      <c r="E10" s="77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1">
        <f>SUM(D13:D17)</f>
        <v>50081308</v>
      </c>
      <c r="E12" s="31">
        <f>SUM(E13:E17)</f>
        <v>0</v>
      </c>
      <c r="F12" s="22">
        <f>+F13+F14+F15+F16+F17</f>
        <v>2781437.95</v>
      </c>
      <c r="G12" s="22">
        <f t="shared" ref="G12:Q12" si="0">+G13+G14+G15+G16+G17</f>
        <v>2801462.57</v>
      </c>
      <c r="H12" s="22">
        <f t="shared" si="0"/>
        <v>2735944.94</v>
      </c>
      <c r="I12" s="22">
        <f t="shared" si="0"/>
        <v>2727871.14</v>
      </c>
      <c r="J12" s="22">
        <f t="shared" si="0"/>
        <v>5068136.71</v>
      </c>
      <c r="K12" s="22">
        <f t="shared" si="0"/>
        <v>2820143.14</v>
      </c>
      <c r="L12" s="22">
        <f t="shared" si="0"/>
        <v>2877638.58</v>
      </c>
      <c r="M12" s="22">
        <f t="shared" si="0"/>
        <v>0</v>
      </c>
      <c r="N12" s="22">
        <f t="shared" si="0"/>
        <v>0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>+F12+G12+H12+I12+J12+K12+L12+M12+N12+O12+P12+Q12</f>
        <v>21812635.030000001</v>
      </c>
    </row>
    <row r="13" spans="3:19" x14ac:dyDescent="0.25">
      <c r="C13" s="4" t="s">
        <v>2</v>
      </c>
      <c r="D13" s="32">
        <v>37812050</v>
      </c>
      <c r="E13" s="32"/>
      <c r="F13" s="17">
        <v>2322850</v>
      </c>
      <c r="G13" s="18">
        <v>2342231.63</v>
      </c>
      <c r="H13" s="18">
        <v>2282850</v>
      </c>
      <c r="I13" s="18">
        <v>2275850</v>
      </c>
      <c r="J13" s="18">
        <v>2456569.89</v>
      </c>
      <c r="K13" s="18">
        <v>2355850</v>
      </c>
      <c r="L13" s="18">
        <v>2405850</v>
      </c>
      <c r="M13" s="18"/>
      <c r="N13" s="18"/>
      <c r="O13" s="18"/>
      <c r="P13" s="18"/>
      <c r="Q13" s="18"/>
      <c r="R13" s="21"/>
    </row>
    <row r="14" spans="3:19" x14ac:dyDescent="0.25">
      <c r="C14" s="4" t="s">
        <v>3</v>
      </c>
      <c r="D14" s="32">
        <v>7997050</v>
      </c>
      <c r="E14" s="32"/>
      <c r="F14" s="19">
        <v>110000</v>
      </c>
      <c r="G14" s="19">
        <v>110000</v>
      </c>
      <c r="H14" s="19">
        <v>110000</v>
      </c>
      <c r="I14" s="19">
        <v>110000</v>
      </c>
      <c r="J14" s="19">
        <v>2260341.6800000002</v>
      </c>
      <c r="K14" s="20">
        <v>110000</v>
      </c>
      <c r="L14" s="20">
        <v>110000</v>
      </c>
      <c r="M14" s="20"/>
      <c r="N14" s="20"/>
      <c r="O14" s="20"/>
      <c r="P14" s="20"/>
      <c r="Q14" s="20"/>
      <c r="R14" s="21"/>
    </row>
    <row r="15" spans="3:19" x14ac:dyDescent="0.25">
      <c r="C15" s="4" t="s">
        <v>4</v>
      </c>
      <c r="D15" s="32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21"/>
      <c r="S15" s="13"/>
    </row>
    <row r="16" spans="3:19" x14ac:dyDescent="0.25">
      <c r="C16" s="4" t="s">
        <v>5</v>
      </c>
      <c r="D16" s="32"/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Q16" s="19"/>
      <c r="R16" s="21"/>
    </row>
    <row r="17" spans="3:18" x14ac:dyDescent="0.25">
      <c r="C17" s="4" t="s">
        <v>6</v>
      </c>
      <c r="D17" s="32">
        <v>4272208</v>
      </c>
      <c r="E17" s="32"/>
      <c r="F17" s="19">
        <v>348587.95</v>
      </c>
      <c r="G17" s="19">
        <v>349230.94</v>
      </c>
      <c r="H17" s="20">
        <v>343094.94</v>
      </c>
      <c r="I17" s="20">
        <v>342021.14</v>
      </c>
      <c r="J17" s="20">
        <v>351225.14</v>
      </c>
      <c r="K17" s="20">
        <v>354293.14</v>
      </c>
      <c r="L17" s="20">
        <v>361788.58</v>
      </c>
      <c r="M17" s="20"/>
      <c r="N17" s="20"/>
      <c r="O17" s="20"/>
      <c r="P17" s="20"/>
      <c r="Q17" s="20"/>
      <c r="R17" s="21"/>
    </row>
    <row r="18" spans="3:18" x14ac:dyDescent="0.25">
      <c r="C18" s="3" t="s">
        <v>7</v>
      </c>
      <c r="D18" s="34">
        <f>SUM(D19:D27)</f>
        <v>11652241</v>
      </c>
      <c r="E18" s="34">
        <f>SUM(E19:E27)</f>
        <v>0</v>
      </c>
      <c r="F18" s="22">
        <f>+F19+F20+F21+F22+F23+F24+F25+F26+F27</f>
        <v>0</v>
      </c>
      <c r="G18" s="22">
        <f t="shared" ref="G18:Q18" si="1">+G19+G20+G21+G22+G23+G24+G25+G26+G27</f>
        <v>532945.91999999993</v>
      </c>
      <c r="H18" s="22">
        <f t="shared" si="1"/>
        <v>355712.12000000005</v>
      </c>
      <c r="I18" s="22">
        <f t="shared" si="1"/>
        <v>667356.71</v>
      </c>
      <c r="J18" s="22">
        <f t="shared" si="1"/>
        <v>929297.78</v>
      </c>
      <c r="K18" s="22">
        <f t="shared" si="1"/>
        <v>679762.96</v>
      </c>
      <c r="L18" s="22">
        <f t="shared" si="1"/>
        <v>1983621.84</v>
      </c>
      <c r="M18" s="22">
        <f t="shared" si="1"/>
        <v>0</v>
      </c>
      <c r="N18" s="22">
        <f t="shared" si="1"/>
        <v>0</v>
      </c>
      <c r="O18" s="22">
        <f t="shared" si="1"/>
        <v>0</v>
      </c>
      <c r="P18" s="22">
        <f t="shared" si="1"/>
        <v>0</v>
      </c>
      <c r="Q18" s="22">
        <f t="shared" si="1"/>
        <v>0</v>
      </c>
      <c r="R18" s="22">
        <f t="shared" ref="R18:R54" si="2">+F18+G18+H18+I18+J18+K18+L18+M18+N18+O18+P18+Q18</f>
        <v>5148697.33</v>
      </c>
    </row>
    <row r="19" spans="3:18" x14ac:dyDescent="0.25">
      <c r="C19" s="4" t="s">
        <v>8</v>
      </c>
      <c r="D19" s="32">
        <v>2800000</v>
      </c>
      <c r="E19" s="32"/>
      <c r="F19" s="19"/>
      <c r="G19" s="20">
        <v>271802.21000000002</v>
      </c>
      <c r="H19" s="20">
        <v>199010.48</v>
      </c>
      <c r="I19" s="20">
        <v>196531.67</v>
      </c>
      <c r="J19" s="20">
        <v>320547.48</v>
      </c>
      <c r="K19" s="20">
        <v>201447.76</v>
      </c>
      <c r="L19" s="20">
        <v>206339.31</v>
      </c>
      <c r="M19" s="20"/>
      <c r="N19" s="20"/>
      <c r="O19" s="20"/>
      <c r="P19" s="20"/>
      <c r="Q19" s="20"/>
      <c r="R19" s="22"/>
    </row>
    <row r="20" spans="3:18" x14ac:dyDescent="0.25">
      <c r="C20" s="4" t="s">
        <v>9</v>
      </c>
      <c r="D20" s="32"/>
      <c r="E20" s="32"/>
      <c r="F20" s="19"/>
      <c r="G20" s="19"/>
      <c r="H20" s="19"/>
      <c r="I20" s="19"/>
      <c r="J20" s="19"/>
      <c r="K20" s="19">
        <v>8850</v>
      </c>
      <c r="L20" s="20">
        <v>65844</v>
      </c>
      <c r="M20" s="19"/>
      <c r="N20" s="19"/>
      <c r="O20" s="19"/>
      <c r="Q20" s="19"/>
      <c r="R20" s="22"/>
    </row>
    <row r="21" spans="3:18" x14ac:dyDescent="0.25">
      <c r="C21" s="4" t="s">
        <v>10</v>
      </c>
      <c r="D21" s="32">
        <v>2800000</v>
      </c>
      <c r="E21" s="33"/>
      <c r="F21" s="19"/>
      <c r="G21" s="20">
        <v>86100</v>
      </c>
      <c r="H21" s="20"/>
      <c r="I21" s="20">
        <v>164044.32</v>
      </c>
      <c r="J21" s="20"/>
      <c r="K21" s="20">
        <v>152250</v>
      </c>
      <c r="L21" s="20">
        <v>683150</v>
      </c>
      <c r="M21" s="20"/>
      <c r="N21" s="20"/>
      <c r="O21" s="20"/>
      <c r="P21" s="20"/>
      <c r="Q21" s="20"/>
      <c r="R21" s="22"/>
    </row>
    <row r="22" spans="3:18" x14ac:dyDescent="0.25">
      <c r="C22" s="4" t="s">
        <v>11</v>
      </c>
      <c r="D22" s="32">
        <v>380000</v>
      </c>
      <c r="E22" s="32"/>
      <c r="F22" s="19"/>
      <c r="G22" s="20"/>
      <c r="H22" s="20"/>
      <c r="I22" s="20"/>
      <c r="J22" s="20"/>
      <c r="K22" s="20"/>
      <c r="L22" s="20">
        <v>94272.6</v>
      </c>
      <c r="M22" s="20"/>
      <c r="N22" s="20"/>
      <c r="O22" s="20"/>
      <c r="P22" s="20"/>
      <c r="Q22" s="20"/>
      <c r="R22" s="21"/>
    </row>
    <row r="23" spans="3:18" x14ac:dyDescent="0.25">
      <c r="C23" s="4" t="s">
        <v>12</v>
      </c>
      <c r="D23" s="32">
        <v>2780241</v>
      </c>
      <c r="E23" s="33"/>
      <c r="F23" s="19"/>
      <c r="G23" s="20">
        <v>157112.28</v>
      </c>
      <c r="H23" s="20">
        <v>97912.18</v>
      </c>
      <c r="I23" s="20"/>
      <c r="J23" s="20">
        <v>570801</v>
      </c>
      <c r="K23" s="20">
        <v>251964.2</v>
      </c>
      <c r="L23" s="20">
        <v>657493.55000000005</v>
      </c>
      <c r="M23" s="20"/>
      <c r="N23" s="20"/>
      <c r="O23" s="20"/>
      <c r="P23" s="20"/>
      <c r="Q23" s="20"/>
      <c r="R23" s="21"/>
    </row>
    <row r="24" spans="3:18" x14ac:dyDescent="0.25">
      <c r="C24" s="4" t="s">
        <v>13</v>
      </c>
      <c r="D24" s="32">
        <v>520000</v>
      </c>
      <c r="E24" s="32"/>
      <c r="F24" s="19"/>
      <c r="G24" s="20">
        <v>2591.4299999999998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3:18" x14ac:dyDescent="0.25">
      <c r="C25" s="4" t="s">
        <v>14</v>
      </c>
      <c r="D25" s="32">
        <v>540000</v>
      </c>
      <c r="E25" s="32"/>
      <c r="F25" s="19"/>
      <c r="G25" s="20"/>
      <c r="H25" s="20"/>
      <c r="I25" s="20">
        <v>276100.71999999997</v>
      </c>
      <c r="J25" s="20">
        <v>37949.300000000003</v>
      </c>
      <c r="K25" s="20"/>
      <c r="L25" s="20">
        <v>197798.68</v>
      </c>
      <c r="M25" s="20"/>
      <c r="N25" s="20"/>
      <c r="O25" s="20"/>
      <c r="P25" s="23"/>
      <c r="Q25" s="20"/>
      <c r="R25" s="21"/>
    </row>
    <row r="26" spans="3:18" x14ac:dyDescent="0.25">
      <c r="C26" s="4" t="s">
        <v>15</v>
      </c>
      <c r="D26" s="32">
        <v>1172000</v>
      </c>
      <c r="E26" s="33"/>
      <c r="F26" s="19"/>
      <c r="G26" s="19"/>
      <c r="H26" s="19">
        <v>58789.46</v>
      </c>
      <c r="I26" s="19"/>
      <c r="J26" s="19"/>
      <c r="K26" s="19"/>
      <c r="L26" s="20"/>
      <c r="M26" s="19"/>
      <c r="N26" s="19"/>
      <c r="O26" s="20"/>
      <c r="Q26" s="19"/>
      <c r="R26" s="21"/>
    </row>
    <row r="27" spans="3:18" x14ac:dyDescent="0.25">
      <c r="C27" s="4" t="s">
        <v>16</v>
      </c>
      <c r="D27" s="32">
        <v>660000</v>
      </c>
      <c r="E27" s="33"/>
      <c r="F27" s="19"/>
      <c r="G27" s="19">
        <v>15340</v>
      </c>
      <c r="H27" s="19"/>
      <c r="I27" s="19">
        <v>30680</v>
      </c>
      <c r="J27" s="19"/>
      <c r="K27" s="19">
        <v>65251</v>
      </c>
      <c r="L27" s="20">
        <v>78723.7</v>
      </c>
      <c r="M27" s="19"/>
      <c r="N27" s="19"/>
      <c r="O27" s="20"/>
      <c r="P27" s="19"/>
      <c r="Q27" s="20"/>
      <c r="R27" s="21"/>
    </row>
    <row r="28" spans="3:18" x14ac:dyDescent="0.25">
      <c r="C28" s="3" t="s">
        <v>17</v>
      </c>
      <c r="D28" s="34">
        <f>SUM(D29:D37)</f>
        <v>3713200</v>
      </c>
      <c r="E28" s="34">
        <f>SUM(E29:E37)</f>
        <v>0</v>
      </c>
      <c r="F28" s="22">
        <f>+F29+F30+F31+F32+F33+F34+F35+F36+F37</f>
        <v>0</v>
      </c>
      <c r="G28" s="22">
        <f t="shared" ref="G28:Q28" si="3">+G29+G30+G31+G32+G33+G34+G35+G36+G37</f>
        <v>0</v>
      </c>
      <c r="H28" s="22">
        <f t="shared" si="3"/>
        <v>0</v>
      </c>
      <c r="I28" s="22">
        <f t="shared" si="3"/>
        <v>239711.5</v>
      </c>
      <c r="J28" s="22">
        <f t="shared" si="3"/>
        <v>312000</v>
      </c>
      <c r="K28" s="22">
        <f t="shared" si="3"/>
        <v>244637.59999999998</v>
      </c>
      <c r="L28" s="22">
        <f t="shared" si="3"/>
        <v>544011.67999999993</v>
      </c>
      <c r="M28" s="22">
        <f t="shared" si="3"/>
        <v>0</v>
      </c>
      <c r="N28" s="22">
        <f t="shared" si="3"/>
        <v>0</v>
      </c>
      <c r="O28" s="22">
        <f t="shared" si="3"/>
        <v>0</v>
      </c>
      <c r="P28" s="22">
        <f t="shared" si="3"/>
        <v>0</v>
      </c>
      <c r="Q28" s="22">
        <f t="shared" si="3"/>
        <v>0</v>
      </c>
      <c r="R28" s="22">
        <f t="shared" si="2"/>
        <v>1340360.7799999998</v>
      </c>
    </row>
    <row r="29" spans="3:18" x14ac:dyDescent="0.25">
      <c r="C29" s="4" t="s">
        <v>18</v>
      </c>
      <c r="D29" s="32">
        <v>210100</v>
      </c>
      <c r="E29" s="33"/>
      <c r="F29" s="19"/>
      <c r="G29" s="20"/>
      <c r="H29" s="20"/>
      <c r="I29" s="20">
        <v>116433.36</v>
      </c>
      <c r="J29" s="20"/>
      <c r="K29" s="20"/>
      <c r="L29" s="20"/>
      <c r="M29" s="20"/>
      <c r="N29" s="20"/>
      <c r="O29" s="20"/>
      <c r="P29" s="20"/>
      <c r="Q29" s="20"/>
      <c r="R29" s="21"/>
    </row>
    <row r="30" spans="3:18" x14ac:dyDescent="0.25">
      <c r="C30" s="4" t="s">
        <v>19</v>
      </c>
      <c r="D30" s="32">
        <v>100000</v>
      </c>
      <c r="E30" s="33"/>
      <c r="F30" s="19"/>
      <c r="G30" s="19"/>
      <c r="H30" s="19"/>
      <c r="I30" s="19"/>
      <c r="J30" s="19"/>
      <c r="K30" s="19">
        <v>35400</v>
      </c>
      <c r="L30" s="19"/>
      <c r="M30" s="19"/>
      <c r="N30" s="19"/>
      <c r="O30" s="20"/>
      <c r="Q30" s="19"/>
      <c r="R30" s="21"/>
    </row>
    <row r="31" spans="3:18" x14ac:dyDescent="0.25">
      <c r="C31" s="4" t="s">
        <v>20</v>
      </c>
      <c r="D31" s="32">
        <v>420000</v>
      </c>
      <c r="E31" s="33"/>
      <c r="F31" s="19"/>
      <c r="G31" s="20"/>
      <c r="H31" s="20"/>
      <c r="I31" s="20">
        <v>57257.14</v>
      </c>
      <c r="J31" s="20"/>
      <c r="K31" s="20">
        <v>75107</v>
      </c>
      <c r="L31" s="20"/>
      <c r="M31" s="20"/>
      <c r="N31" s="20"/>
      <c r="O31" s="20"/>
      <c r="P31" s="20"/>
      <c r="Q31" s="20"/>
      <c r="R31" s="21"/>
    </row>
    <row r="32" spans="3:18" x14ac:dyDescent="0.25">
      <c r="C32" s="4" t="s">
        <v>21</v>
      </c>
      <c r="D32" s="32"/>
      <c r="E32" s="33"/>
      <c r="F32" s="19"/>
      <c r="G32" s="19"/>
      <c r="H32" s="19"/>
      <c r="I32" s="19"/>
      <c r="J32" s="19"/>
      <c r="K32" s="19"/>
      <c r="L32" s="19"/>
      <c r="M32" s="19"/>
      <c r="N32" s="19"/>
      <c r="O32" s="20"/>
      <c r="Q32" s="19"/>
      <c r="R32" s="21"/>
    </row>
    <row r="33" spans="3:18" x14ac:dyDescent="0.25">
      <c r="C33" s="4" t="s">
        <v>22</v>
      </c>
      <c r="D33" s="32">
        <v>160000</v>
      </c>
      <c r="E33" s="33"/>
      <c r="F33" s="19"/>
      <c r="G33" s="19"/>
      <c r="H33" s="19"/>
      <c r="I33" s="19"/>
      <c r="J33" s="19"/>
      <c r="K33" s="19"/>
      <c r="L33" s="19"/>
      <c r="M33" s="19"/>
      <c r="N33" s="19"/>
      <c r="O33" s="20"/>
      <c r="Q33" s="19"/>
      <c r="R33" s="21"/>
    </row>
    <row r="34" spans="3:18" x14ac:dyDescent="0.25">
      <c r="C34" s="4" t="s">
        <v>23</v>
      </c>
      <c r="D34" s="32">
        <v>153000</v>
      </c>
      <c r="E34" s="33"/>
      <c r="F34" s="19"/>
      <c r="G34" s="19"/>
      <c r="H34" s="19"/>
      <c r="I34" s="19"/>
      <c r="J34" s="19"/>
      <c r="K34" s="19"/>
      <c r="L34" s="19">
        <v>33102.78</v>
      </c>
      <c r="M34" s="19"/>
      <c r="N34" s="19"/>
      <c r="O34" s="20"/>
      <c r="P34" s="19"/>
      <c r="Q34" s="19"/>
      <c r="R34" s="21"/>
    </row>
    <row r="35" spans="3:18" x14ac:dyDescent="0.25">
      <c r="C35" s="4" t="s">
        <v>24</v>
      </c>
      <c r="D35" s="32">
        <v>1790100</v>
      </c>
      <c r="E35" s="33"/>
      <c r="F35" s="19"/>
      <c r="G35" s="19"/>
      <c r="H35" s="19"/>
      <c r="I35" s="20"/>
      <c r="J35" s="20">
        <v>312000</v>
      </c>
      <c r="K35" s="20">
        <v>8125.48</v>
      </c>
      <c r="L35" s="20">
        <v>163972.79999999999</v>
      </c>
      <c r="M35" s="20"/>
      <c r="N35" s="20"/>
      <c r="O35" s="20"/>
      <c r="P35" s="20"/>
      <c r="Q35" s="19"/>
      <c r="R35" s="21"/>
    </row>
    <row r="36" spans="3:18" x14ac:dyDescent="0.25">
      <c r="C36" s="4" t="s">
        <v>25</v>
      </c>
      <c r="D36" s="32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20"/>
      <c r="Q36" s="19"/>
      <c r="R36" s="22"/>
    </row>
    <row r="37" spans="3:18" x14ac:dyDescent="0.25">
      <c r="C37" s="4" t="s">
        <v>26</v>
      </c>
      <c r="D37" s="32">
        <v>880000</v>
      </c>
      <c r="E37" s="33"/>
      <c r="F37" s="19"/>
      <c r="G37" s="20"/>
      <c r="H37" s="20"/>
      <c r="I37" s="20">
        <v>66021</v>
      </c>
      <c r="J37" s="20"/>
      <c r="K37" s="20">
        <v>126005.12</v>
      </c>
      <c r="L37" s="20">
        <v>346936.1</v>
      </c>
      <c r="M37" s="20"/>
      <c r="N37" s="20"/>
      <c r="O37" s="20"/>
      <c r="P37" s="20"/>
      <c r="Q37" s="20"/>
      <c r="R37" s="22"/>
    </row>
    <row r="38" spans="3:18" x14ac:dyDescent="0.25">
      <c r="C38" s="3" t="s">
        <v>27</v>
      </c>
      <c r="D38" s="34">
        <f>+D39</f>
        <v>170000</v>
      </c>
      <c r="E38" s="34">
        <f>+E39</f>
        <v>0</v>
      </c>
      <c r="O38" s="49">
        <f>+O39</f>
        <v>0</v>
      </c>
      <c r="P38" s="49">
        <f>+P39</f>
        <v>0</v>
      </c>
      <c r="R38" s="22">
        <f t="shared" si="2"/>
        <v>0</v>
      </c>
    </row>
    <row r="39" spans="3:18" x14ac:dyDescent="0.25">
      <c r="C39" s="4" t="s">
        <v>28</v>
      </c>
      <c r="D39" s="32">
        <v>170000</v>
      </c>
      <c r="E39" s="33"/>
      <c r="F39" s="24"/>
      <c r="G39" s="25"/>
      <c r="H39" s="25"/>
      <c r="I39" s="25"/>
      <c r="J39" s="25"/>
      <c r="K39" s="25"/>
      <c r="L39" s="25"/>
      <c r="M39" s="25"/>
      <c r="N39" s="25"/>
      <c r="O39" s="23"/>
      <c r="P39" s="23"/>
      <c r="Q39" s="25"/>
      <c r="R39" s="22"/>
    </row>
    <row r="40" spans="3:18" x14ac:dyDescent="0.25">
      <c r="C40" s="4" t="s">
        <v>29</v>
      </c>
      <c r="D40" s="32"/>
      <c r="E40" s="3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3:18" x14ac:dyDescent="0.25">
      <c r="C41" s="4" t="s">
        <v>30</v>
      </c>
      <c r="D41" s="32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3:18" x14ac:dyDescent="0.25">
      <c r="C42" s="4" t="s">
        <v>31</v>
      </c>
      <c r="D42" s="32"/>
      <c r="E42" s="33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3:18" x14ac:dyDescent="0.25">
      <c r="C43" s="4" t="s">
        <v>32</v>
      </c>
      <c r="D43" s="32"/>
      <c r="E43" s="3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3:18" x14ac:dyDescent="0.25">
      <c r="C44" s="4" t="s">
        <v>33</v>
      </c>
      <c r="D44" s="32"/>
      <c r="E44" s="3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3:18" x14ac:dyDescent="0.25">
      <c r="C45" s="4" t="s">
        <v>34</v>
      </c>
      <c r="D45" s="32"/>
      <c r="E45" s="33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3:18" x14ac:dyDescent="0.25">
      <c r="C46" s="4" t="s">
        <v>35</v>
      </c>
      <c r="D46" s="34"/>
      <c r="E46" s="33"/>
      <c r="R46" s="22"/>
    </row>
    <row r="47" spans="3:18" x14ac:dyDescent="0.25">
      <c r="C47" s="3" t="s">
        <v>36</v>
      </c>
      <c r="D47" s="32"/>
      <c r="E47" s="33"/>
      <c r="R47" s="22"/>
    </row>
    <row r="48" spans="3:18" x14ac:dyDescent="0.25">
      <c r="C48" s="4" t="s">
        <v>37</v>
      </c>
      <c r="D48" s="32"/>
      <c r="E48" s="33"/>
      <c r="R48" s="22"/>
    </row>
    <row r="49" spans="3:18" x14ac:dyDescent="0.25">
      <c r="C49" s="4" t="s">
        <v>38</v>
      </c>
      <c r="D49" s="32"/>
      <c r="E49" s="33"/>
      <c r="R49" s="22"/>
    </row>
    <row r="50" spans="3:18" x14ac:dyDescent="0.25">
      <c r="C50" s="4" t="s">
        <v>39</v>
      </c>
      <c r="D50" s="32"/>
      <c r="E50" s="33"/>
      <c r="R50" s="22"/>
    </row>
    <row r="51" spans="3:18" x14ac:dyDescent="0.25">
      <c r="C51" s="4" t="s">
        <v>40</v>
      </c>
      <c r="D51" s="32"/>
      <c r="E51" s="33"/>
      <c r="R51" s="22"/>
    </row>
    <row r="52" spans="3:18" x14ac:dyDescent="0.25">
      <c r="C52" s="4" t="s">
        <v>41</v>
      </c>
      <c r="D52" s="32"/>
      <c r="E52" s="33"/>
      <c r="R52" s="22"/>
    </row>
    <row r="53" spans="3:18" x14ac:dyDescent="0.25">
      <c r="C53" s="4" t="s">
        <v>42</v>
      </c>
      <c r="D53" s="32"/>
      <c r="E53" s="33"/>
      <c r="R53" s="22"/>
    </row>
    <row r="54" spans="3:18" x14ac:dyDescent="0.25">
      <c r="C54" s="3" t="s">
        <v>43</v>
      </c>
      <c r="D54" s="34">
        <f>SUM(D55:D63)</f>
        <v>3783251</v>
      </c>
      <c r="E54" s="34">
        <f>SUM(E55:E63)</f>
        <v>0</v>
      </c>
      <c r="F54" s="21">
        <f>+F55+F56+F57+F58+F59+F60+F61+F62+F63</f>
        <v>0</v>
      </c>
      <c r="G54" s="21">
        <f t="shared" ref="G54:Q54" si="4">+G55+G56+G57+G58+G59+G60+G61+G62+G63</f>
        <v>37800</v>
      </c>
      <c r="H54" s="21">
        <f t="shared" si="4"/>
        <v>0</v>
      </c>
      <c r="I54" s="22">
        <f t="shared" si="4"/>
        <v>0</v>
      </c>
      <c r="J54" s="22">
        <f t="shared" si="4"/>
        <v>0</v>
      </c>
      <c r="K54" s="22">
        <f t="shared" si="4"/>
        <v>0</v>
      </c>
      <c r="L54" s="22">
        <f t="shared" si="4"/>
        <v>0</v>
      </c>
      <c r="M54" s="22">
        <f t="shared" si="4"/>
        <v>0</v>
      </c>
      <c r="N54" s="21">
        <f t="shared" si="4"/>
        <v>0</v>
      </c>
      <c r="O54" s="22">
        <f t="shared" si="4"/>
        <v>0</v>
      </c>
      <c r="P54" s="22">
        <f t="shared" si="4"/>
        <v>0</v>
      </c>
      <c r="Q54" s="22">
        <f t="shared" si="4"/>
        <v>0</v>
      </c>
      <c r="R54" s="22">
        <f t="shared" si="2"/>
        <v>37800</v>
      </c>
    </row>
    <row r="55" spans="3:18" x14ac:dyDescent="0.25">
      <c r="C55" s="4" t="s">
        <v>44</v>
      </c>
      <c r="D55" s="32">
        <v>500000</v>
      </c>
      <c r="E55" s="33"/>
      <c r="F55" s="19"/>
      <c r="G55" s="19"/>
      <c r="H55" s="19"/>
      <c r="I55" s="19"/>
      <c r="J55" s="20"/>
      <c r="K55" s="20"/>
      <c r="L55" s="20"/>
      <c r="M55" s="20"/>
      <c r="N55" s="20"/>
      <c r="O55" s="26"/>
      <c r="P55" s="20"/>
      <c r="Q55" s="20"/>
      <c r="R55" s="21"/>
    </row>
    <row r="56" spans="3:18" x14ac:dyDescent="0.25">
      <c r="C56" s="4" t="s">
        <v>45</v>
      </c>
      <c r="D56" s="32"/>
      <c r="E56" s="33"/>
      <c r="F56" s="19"/>
      <c r="G56" s="19"/>
      <c r="H56" s="19"/>
      <c r="I56" s="19"/>
      <c r="J56" s="19"/>
      <c r="K56" s="19"/>
      <c r="L56" s="19"/>
      <c r="M56" s="19"/>
      <c r="N56" s="19"/>
      <c r="O56" s="26"/>
      <c r="P56" s="19"/>
      <c r="Q56" s="19"/>
      <c r="R56" s="21"/>
    </row>
    <row r="57" spans="3:18" x14ac:dyDescent="0.25">
      <c r="C57" s="4" t="s">
        <v>46</v>
      </c>
      <c r="D57" s="32">
        <v>2000000</v>
      </c>
      <c r="E57" s="33"/>
      <c r="F57" s="19"/>
      <c r="G57" s="19"/>
      <c r="H57" s="19"/>
      <c r="I57" s="19"/>
      <c r="J57" s="19"/>
      <c r="K57" s="19"/>
      <c r="L57" s="19"/>
      <c r="M57" s="19"/>
      <c r="N57" s="19"/>
      <c r="O57" s="26"/>
      <c r="P57" s="19"/>
      <c r="Q57" s="19"/>
      <c r="R57" s="21"/>
    </row>
    <row r="58" spans="3:18" x14ac:dyDescent="0.25">
      <c r="C58" s="4" t="s">
        <v>47</v>
      </c>
      <c r="D58" s="32">
        <v>1091251</v>
      </c>
      <c r="E58" s="33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9"/>
      <c r="Q58" s="19"/>
      <c r="R58" s="21"/>
    </row>
    <row r="59" spans="3:18" x14ac:dyDescent="0.25">
      <c r="C59" s="4" t="s">
        <v>48</v>
      </c>
      <c r="D59" s="32">
        <v>152000</v>
      </c>
      <c r="E59" s="33"/>
      <c r="F59" s="19"/>
      <c r="G59" s="19">
        <v>37800</v>
      </c>
      <c r="H59" s="19"/>
      <c r="I59" s="19"/>
      <c r="J59" s="19"/>
      <c r="K59" s="19"/>
      <c r="L59" s="19"/>
      <c r="M59" s="19"/>
      <c r="N59" s="19"/>
      <c r="O59" s="26"/>
      <c r="P59" s="19"/>
      <c r="Q59" s="19"/>
      <c r="R59" s="21"/>
    </row>
    <row r="60" spans="3:18" x14ac:dyDescent="0.25">
      <c r="C60" s="4" t="s">
        <v>49</v>
      </c>
      <c r="D60" s="32">
        <v>40000</v>
      </c>
      <c r="E60" s="33"/>
      <c r="F60" s="19"/>
      <c r="G60" s="19"/>
      <c r="H60" s="19"/>
      <c r="I60" s="19"/>
      <c r="J60" s="19"/>
      <c r="K60" s="19"/>
      <c r="L60" s="20"/>
      <c r="M60" s="20"/>
      <c r="N60" s="20"/>
      <c r="O60" s="26"/>
      <c r="P60" s="19"/>
      <c r="Q60" s="19"/>
      <c r="R60" s="21"/>
    </row>
    <row r="61" spans="3:18" x14ac:dyDescent="0.25">
      <c r="C61" s="4" t="s">
        <v>50</v>
      </c>
      <c r="D61" s="32"/>
      <c r="E61" s="33"/>
      <c r="F61" s="19"/>
      <c r="G61" s="19"/>
      <c r="H61" s="19"/>
      <c r="I61" s="19"/>
      <c r="J61" s="19"/>
      <c r="K61" s="19"/>
      <c r="L61" s="19"/>
      <c r="M61" s="19"/>
      <c r="N61" s="19"/>
      <c r="O61" s="26"/>
      <c r="P61" s="19"/>
      <c r="Q61" s="19"/>
      <c r="R61" s="21"/>
    </row>
    <row r="62" spans="3:18" x14ac:dyDescent="0.25">
      <c r="C62" s="4" t="s">
        <v>51</v>
      </c>
      <c r="D62" s="32"/>
      <c r="E62" s="33"/>
      <c r="F62" s="19"/>
      <c r="G62" s="19"/>
      <c r="H62" s="19"/>
      <c r="I62" s="19"/>
      <c r="J62" s="19"/>
      <c r="K62" s="19"/>
      <c r="L62" s="19"/>
      <c r="M62" s="19"/>
      <c r="N62" s="19"/>
      <c r="O62" s="26"/>
      <c r="P62" s="19"/>
      <c r="Q62" s="19"/>
      <c r="R62" s="21"/>
    </row>
    <row r="63" spans="3:18" x14ac:dyDescent="0.25">
      <c r="C63" s="4" t="s">
        <v>52</v>
      </c>
      <c r="D63" s="32"/>
      <c r="E63" s="33"/>
      <c r="F63" s="19"/>
      <c r="G63" s="19"/>
      <c r="H63" s="19"/>
      <c r="I63" s="19"/>
      <c r="J63" s="19"/>
      <c r="K63" s="19"/>
      <c r="L63" s="19"/>
      <c r="M63" s="19"/>
      <c r="N63" s="19"/>
      <c r="O63" s="26"/>
      <c r="P63" s="19"/>
      <c r="Q63" s="19"/>
      <c r="R63" s="21"/>
    </row>
    <row r="64" spans="3:18" x14ac:dyDescent="0.25">
      <c r="C64" s="3" t="s">
        <v>53</v>
      </c>
      <c r="D64" s="35">
        <f>+D65</f>
        <v>100000</v>
      </c>
      <c r="E64" s="35">
        <f>+E65</f>
        <v>0</v>
      </c>
      <c r="F64" s="27"/>
      <c r="G64" s="25"/>
      <c r="H64" s="25"/>
      <c r="I64" s="25"/>
      <c r="J64" s="48">
        <f>+J65</f>
        <v>0</v>
      </c>
      <c r="K64" s="48">
        <f>+K65</f>
        <v>0</v>
      </c>
      <c r="L64" s="25"/>
      <c r="M64" s="25"/>
      <c r="N64" s="25"/>
      <c r="O64" s="25"/>
      <c r="P64" s="25"/>
      <c r="Q64" s="25"/>
      <c r="R64" s="22">
        <f t="shared" ref="R64" si="5">+F64+G64+H64+I64+J64+K64+L64+M64+N64+O64+P64+Q64</f>
        <v>0</v>
      </c>
    </row>
    <row r="65" spans="3:18" x14ac:dyDescent="0.25">
      <c r="C65" s="4" t="s">
        <v>54</v>
      </c>
      <c r="D65" s="32">
        <v>100000</v>
      </c>
      <c r="E65" s="33"/>
      <c r="F65" s="24"/>
      <c r="G65" s="25"/>
      <c r="H65" s="25"/>
      <c r="I65" s="25"/>
      <c r="J65" s="23"/>
      <c r="K65" s="23"/>
      <c r="L65" s="25"/>
      <c r="M65" s="25"/>
      <c r="N65" s="25"/>
      <c r="O65" s="25"/>
      <c r="P65" s="25"/>
      <c r="Q65" s="25"/>
      <c r="R65" s="21"/>
    </row>
    <row r="66" spans="3:18" x14ac:dyDescent="0.25">
      <c r="C66" s="4" t="s">
        <v>55</v>
      </c>
      <c r="D66" s="32"/>
      <c r="E66" s="33"/>
      <c r="F66" s="24"/>
      <c r="G66" s="25"/>
      <c r="H66" s="25"/>
      <c r="I66" s="25"/>
      <c r="J66" s="23"/>
      <c r="K66" s="23"/>
      <c r="L66" s="25"/>
      <c r="M66" s="25"/>
      <c r="N66" s="25"/>
      <c r="O66" s="25"/>
      <c r="P66" s="25"/>
      <c r="Q66" s="25"/>
      <c r="R66" s="21"/>
    </row>
    <row r="67" spans="3:18" x14ac:dyDescent="0.25">
      <c r="C67" s="4" t="s">
        <v>56</v>
      </c>
      <c r="D67" s="32"/>
      <c r="E67" s="33"/>
      <c r="F67" s="24"/>
      <c r="G67" s="25"/>
      <c r="H67" s="25"/>
      <c r="I67" s="25"/>
      <c r="J67" s="23"/>
      <c r="K67" s="23"/>
      <c r="L67" s="25"/>
      <c r="M67" s="25"/>
      <c r="N67" s="25"/>
      <c r="O67" s="25"/>
      <c r="P67" s="25"/>
      <c r="Q67" s="25"/>
      <c r="R67" s="21"/>
    </row>
    <row r="68" spans="3:18" x14ac:dyDescent="0.25">
      <c r="C68" s="4" t="s">
        <v>57</v>
      </c>
      <c r="D68" s="32"/>
      <c r="E68" s="33"/>
      <c r="F68" s="24"/>
      <c r="G68" s="25"/>
      <c r="H68" s="25"/>
      <c r="I68" s="25"/>
      <c r="J68" s="23"/>
      <c r="K68" s="23"/>
      <c r="L68" s="25"/>
      <c r="M68" s="25"/>
      <c r="N68" s="25"/>
      <c r="O68" s="25"/>
      <c r="P68" s="25"/>
      <c r="Q68" s="25"/>
      <c r="R68" s="21"/>
    </row>
    <row r="69" spans="3:18" x14ac:dyDescent="0.25">
      <c r="C69" s="3" t="s">
        <v>58</v>
      </c>
      <c r="D69" s="32"/>
      <c r="E69" s="33"/>
      <c r="J69" s="44"/>
      <c r="K69" s="44"/>
      <c r="R69" s="21"/>
    </row>
    <row r="70" spans="3:18" x14ac:dyDescent="0.25">
      <c r="C70" s="4" t="s">
        <v>59</v>
      </c>
      <c r="D70" s="34"/>
      <c r="E70" s="33"/>
      <c r="J70" s="44"/>
      <c r="K70" s="44"/>
      <c r="R70" s="21"/>
    </row>
    <row r="71" spans="3:18" x14ac:dyDescent="0.25">
      <c r="C71" s="4" t="s">
        <v>60</v>
      </c>
      <c r="D71" s="32"/>
      <c r="E71" s="33"/>
      <c r="J71" s="44"/>
      <c r="K71" s="44"/>
      <c r="R71" s="21"/>
    </row>
    <row r="72" spans="3:18" x14ac:dyDescent="0.25">
      <c r="C72" s="3" t="s">
        <v>61</v>
      </c>
      <c r="D72" s="32"/>
      <c r="E72" s="33"/>
      <c r="J72" s="44"/>
      <c r="K72" s="44"/>
      <c r="R72" s="21"/>
    </row>
    <row r="73" spans="3:18" x14ac:dyDescent="0.25">
      <c r="C73" s="4" t="s">
        <v>62</v>
      </c>
      <c r="D73" s="34"/>
      <c r="E73" s="33"/>
      <c r="J73" s="44"/>
      <c r="K73" s="44"/>
      <c r="R73" s="21"/>
    </row>
    <row r="74" spans="3:18" x14ac:dyDescent="0.25">
      <c r="C74" s="4" t="s">
        <v>63</v>
      </c>
      <c r="D74" s="32"/>
      <c r="E74" s="33"/>
      <c r="J74" s="44"/>
      <c r="K74" s="44"/>
      <c r="R74" s="21"/>
    </row>
    <row r="75" spans="3:18" x14ac:dyDescent="0.25">
      <c r="C75" s="4" t="s">
        <v>64</v>
      </c>
      <c r="D75" s="32"/>
      <c r="E75" s="33"/>
      <c r="J75" s="44"/>
      <c r="K75" s="44"/>
      <c r="R75" s="21"/>
    </row>
    <row r="76" spans="3:18" x14ac:dyDescent="0.25">
      <c r="C76" s="1" t="s">
        <v>67</v>
      </c>
      <c r="D76" s="32"/>
      <c r="E76" s="33"/>
      <c r="F76" s="2"/>
      <c r="G76" s="2"/>
      <c r="H76" s="2"/>
      <c r="I76" s="2"/>
      <c r="J76" s="47"/>
      <c r="K76" s="47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34"/>
      <c r="E77" s="33"/>
      <c r="R77" s="21"/>
    </row>
    <row r="78" spans="3:18" x14ac:dyDescent="0.25">
      <c r="C78" s="4" t="s">
        <v>69</v>
      </c>
      <c r="D78" s="34"/>
      <c r="E78" s="33"/>
      <c r="R78" s="21"/>
    </row>
    <row r="79" spans="3:18" x14ac:dyDescent="0.25">
      <c r="C79" s="4" t="s">
        <v>70</v>
      </c>
      <c r="D79" s="32"/>
      <c r="E79" s="33"/>
      <c r="R79" s="21"/>
    </row>
    <row r="80" spans="3:18" x14ac:dyDescent="0.25">
      <c r="C80" s="3" t="s">
        <v>71</v>
      </c>
      <c r="D80" s="32"/>
      <c r="E80" s="33"/>
      <c r="R80" s="21"/>
    </row>
    <row r="81" spans="3:18" x14ac:dyDescent="0.25">
      <c r="C81" s="4" t="s">
        <v>72</v>
      </c>
      <c r="D81" s="34"/>
      <c r="E81" s="33"/>
      <c r="R81" s="21"/>
    </row>
    <row r="82" spans="3:18" x14ac:dyDescent="0.25">
      <c r="C82" s="4" t="s">
        <v>73</v>
      </c>
      <c r="D82" s="32"/>
      <c r="E82" s="33"/>
      <c r="R82" s="21"/>
    </row>
    <row r="83" spans="3:18" x14ac:dyDescent="0.25">
      <c r="C83" s="3" t="s">
        <v>74</v>
      </c>
      <c r="D83" s="32"/>
      <c r="E83" s="33"/>
      <c r="R83" s="21"/>
    </row>
    <row r="84" spans="3:18" x14ac:dyDescent="0.25">
      <c r="C84" s="4" t="s">
        <v>75</v>
      </c>
      <c r="D84" s="34"/>
      <c r="E84" s="33"/>
      <c r="R84" s="21"/>
    </row>
    <row r="85" spans="3:18" x14ac:dyDescent="0.25">
      <c r="C85" s="28" t="s">
        <v>65</v>
      </c>
      <c r="D85" s="36">
        <f>+D54+D28+D18+D12+D64+D38</f>
        <v>69500000</v>
      </c>
      <c r="E85" s="36">
        <f>+E54+E28+E18+E12+E64+E38</f>
        <v>0</v>
      </c>
      <c r="F85" s="29">
        <f>+F28+F18+F12+F54</f>
        <v>2781437.95</v>
      </c>
      <c r="G85" s="29">
        <f t="shared" ref="G85:Q85" si="6">+G28+G18+G12+G54</f>
        <v>3372208.4899999998</v>
      </c>
      <c r="H85" s="29">
        <f t="shared" si="6"/>
        <v>3091657.06</v>
      </c>
      <c r="I85" s="29">
        <f t="shared" si="6"/>
        <v>3634939.35</v>
      </c>
      <c r="J85" s="29">
        <f>+J28+J18+J12+J54+J64</f>
        <v>6309434.4900000002</v>
      </c>
      <c r="K85" s="29">
        <f>+K28+K18+K12+K54+K64</f>
        <v>3744543.7</v>
      </c>
      <c r="L85" s="29">
        <f t="shared" si="6"/>
        <v>5405272.0999999996</v>
      </c>
      <c r="M85" s="29">
        <f t="shared" si="6"/>
        <v>0</v>
      </c>
      <c r="N85" s="29">
        <f t="shared" si="6"/>
        <v>0</v>
      </c>
      <c r="O85" s="29">
        <f>+O28+O18+O12+O54+O39</f>
        <v>0</v>
      </c>
      <c r="P85" s="29">
        <f>+P28+P18+P12+P54+P38</f>
        <v>0</v>
      </c>
      <c r="Q85" s="29">
        <f t="shared" si="6"/>
        <v>0</v>
      </c>
      <c r="R85" s="37">
        <f t="shared" ref="R85" si="7">+F85+G85+H85+I85+J85+K85+L85+M85+N85+O85+P85+Q85</f>
        <v>28339493.140000001</v>
      </c>
    </row>
    <row r="86" spans="3:18" x14ac:dyDescent="0.25">
      <c r="C86" s="39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3:18" x14ac:dyDescent="0.25">
      <c r="C87" s="43" t="s">
        <v>106</v>
      </c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3:18" x14ac:dyDescent="0.25">
      <c r="C88" s="65" t="s">
        <v>109</v>
      </c>
      <c r="D88" s="65"/>
      <c r="E88" s="65"/>
      <c r="F88" s="65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</row>
    <row r="89" spans="3:18" x14ac:dyDescent="0.25">
      <c r="C89" s="66" t="s">
        <v>110</v>
      </c>
      <c r="D89" s="66"/>
      <c r="E89" s="66"/>
      <c r="F89" s="66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3:18" ht="24" customHeight="1" x14ac:dyDescent="0.25">
      <c r="C90" s="67" t="s">
        <v>111</v>
      </c>
      <c r="D90" s="67"/>
      <c r="E90" s="67"/>
      <c r="F90" s="67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</row>
    <row r="91" spans="3:18" x14ac:dyDescent="0.25">
      <c r="C91" s="53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3:18" x14ac:dyDescent="0.25">
      <c r="C92" s="53"/>
    </row>
  </sheetData>
  <mergeCells count="12">
    <mergeCell ref="C3:R3"/>
    <mergeCell ref="C4:R4"/>
    <mergeCell ref="C9:C10"/>
    <mergeCell ref="D9:D10"/>
    <mergeCell ref="E9:E10"/>
    <mergeCell ref="C5:R5"/>
    <mergeCell ref="C6:R6"/>
    <mergeCell ref="C88:F88"/>
    <mergeCell ref="C89:F89"/>
    <mergeCell ref="C90:F90"/>
    <mergeCell ref="C7:R7"/>
    <mergeCell ref="F9:R9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2024-04-25T19:57:32Z</cp:lastPrinted>
  <dcterms:created xsi:type="dcterms:W3CDTF">2021-07-29T18:58:50Z</dcterms:created>
  <dcterms:modified xsi:type="dcterms:W3CDTF">2024-08-14T13:50:51Z</dcterms:modified>
</cp:coreProperties>
</file>