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AGOSTO 2024\"/>
    </mc:Choice>
  </mc:AlternateContent>
  <bookViews>
    <workbookView xWindow="0" yWindow="0" windowWidth="20490" windowHeight="7155" activeTab="1"/>
  </bookViews>
  <sheets>
    <sheet name="P1 Presupuesto Aprobado" sheetId="1" r:id="rId1"/>
    <sheet name="P2 Presupuesto Aprobado-Ejec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5" i="2" l="1"/>
  <c r="M85" i="2"/>
  <c r="N85" i="2"/>
  <c r="O85" i="2"/>
  <c r="P85" i="2"/>
  <c r="Q85" i="2"/>
  <c r="E38" i="2"/>
  <c r="F38" i="2"/>
  <c r="G38" i="2"/>
  <c r="H38" i="2"/>
  <c r="I38" i="2"/>
  <c r="J38" i="2"/>
  <c r="K38" i="2"/>
  <c r="L38" i="2"/>
  <c r="M38" i="2"/>
  <c r="N38" i="2"/>
  <c r="O38" i="2" l="1"/>
  <c r="D38" i="1" l="1"/>
  <c r="D38" i="2" l="1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K85" i="2" l="1"/>
  <c r="J85" i="2"/>
  <c r="I85" i="2"/>
  <c r="L85" i="2"/>
  <c r="H85" i="2"/>
  <c r="G85" i="2"/>
  <c r="R54" i="2"/>
  <c r="R28" i="2"/>
  <c r="R18" i="2"/>
  <c r="R12" i="2"/>
  <c r="F85" i="2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<sst xmlns="http://schemas.openxmlformats.org/spreadsheetml/2006/main" count="194" uniqueCount="112">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</sst>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xmlns="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xmlns="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xmlns="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xmlns="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xmlns="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H91" workbookViewId="0">
      <selection activeCell="O82" sqref="O82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2877638.58</v>
      </c>
      <c r="M12" s="22">
        <f t="shared" si="0"/>
        <v>3579984.0100000002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25392619.040000003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>
        <v>2405850</v>
      </c>
      <c r="M13" s="18">
        <v>2441078.4300000002</v>
      </c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>
        <v>110000</v>
      </c>
      <c r="M14" s="20">
        <v>776350</v>
      </c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>
        <v>361788.58</v>
      </c>
      <c r="M17" s="20">
        <v>362555.58</v>
      </c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1983621.84</v>
      </c>
      <c r="M18" s="22">
        <f t="shared" si="1"/>
        <v>959423.13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6108120.46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>
        <v>206339.31</v>
      </c>
      <c r="M19" s="20">
        <v>212888.36</v>
      </c>
      <c r="N19" s="20"/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>
        <v>65844</v>
      </c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>
        <v>683150</v>
      </c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>
        <v>94272.6</v>
      </c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>
        <v>657493.55000000005</v>
      </c>
      <c r="M23" s="20">
        <v>586952.31000000006</v>
      </c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>
        <v>197798.68</v>
      </c>
      <c r="M25" s="20">
        <v>156582.46</v>
      </c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>
        <v>3000</v>
      </c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>
        <v>78723.7</v>
      </c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544011.67999999993</v>
      </c>
      <c r="M28" s="22">
        <f t="shared" si="3"/>
        <v>16402</v>
      </c>
      <c r="N28" s="22">
        <f t="shared" si="3"/>
        <v>0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1356762.7799999998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>
        <v>33102.78</v>
      </c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>
        <v>163972.79999999999</v>
      </c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>
        <v>346936.1</v>
      </c>
      <c r="M37" s="20">
        <v>16402</v>
      </c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49">
        <f t="shared" ref="E38:F38" si="4">+E39</f>
        <v>0</v>
      </c>
      <c r="F38" s="49">
        <f t="shared" si="4"/>
        <v>0</v>
      </c>
      <c r="G38" s="49">
        <f t="shared" ref="G38" si="5">+G39</f>
        <v>0</v>
      </c>
      <c r="H38" s="49">
        <f t="shared" ref="H38:I38" si="6">+H39</f>
        <v>0</v>
      </c>
      <c r="I38" s="49">
        <f t="shared" si="6"/>
        <v>0</v>
      </c>
      <c r="J38" s="49">
        <f t="shared" ref="J38" si="7">+J39</f>
        <v>0</v>
      </c>
      <c r="K38" s="49">
        <f t="shared" ref="K38:L38" si="8">+K39</f>
        <v>0</v>
      </c>
      <c r="L38" s="49">
        <f t="shared" si="8"/>
        <v>0</v>
      </c>
      <c r="M38" s="49">
        <f t="shared" ref="M38:N38" si="9">+M39</f>
        <v>89859</v>
      </c>
      <c r="N38" s="49">
        <f t="shared" si="9"/>
        <v>0</v>
      </c>
      <c r="O38" s="49">
        <f>+O39</f>
        <v>0</v>
      </c>
      <c r="P38" s="49">
        <f>+P39</f>
        <v>0</v>
      </c>
      <c r="R38" s="22">
        <f t="shared" si="2"/>
        <v>89859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>
        <v>89859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10">+G55+G56+G57+G58+G59+G60+G61+G62+G63</f>
        <v>37800</v>
      </c>
      <c r="H54" s="21">
        <f t="shared" si="10"/>
        <v>0</v>
      </c>
      <c r="I54" s="22">
        <f t="shared" si="10"/>
        <v>0</v>
      </c>
      <c r="J54" s="22">
        <f t="shared" si="10"/>
        <v>0</v>
      </c>
      <c r="K54" s="22">
        <f t="shared" si="10"/>
        <v>0</v>
      </c>
      <c r="L54" s="22">
        <f t="shared" si="10"/>
        <v>0</v>
      </c>
      <c r="M54" s="22">
        <f t="shared" si="10"/>
        <v>247886.49</v>
      </c>
      <c r="N54" s="21">
        <f t="shared" si="10"/>
        <v>0</v>
      </c>
      <c r="O54" s="22">
        <f t="shared" si="10"/>
        <v>0</v>
      </c>
      <c r="P54" s="22">
        <f t="shared" si="10"/>
        <v>0</v>
      </c>
      <c r="Q54" s="22">
        <f t="shared" si="10"/>
        <v>0</v>
      </c>
      <c r="R54" s="22">
        <f t="shared" si="2"/>
        <v>285686.49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>
        <v>247886.49</v>
      </c>
      <c r="N55" s="20"/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11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12">+G28+G18+G12+G54</f>
        <v>3372208.4899999998</v>
      </c>
      <c r="H85" s="29">
        <f t="shared" si="12"/>
        <v>3091657.06</v>
      </c>
      <c r="I85" s="29">
        <f t="shared" si="12"/>
        <v>3634939.35</v>
      </c>
      <c r="J85" s="29">
        <f>+J28+J18+J12+J54+J64</f>
        <v>6309434.4900000002</v>
      </c>
      <c r="K85" s="29">
        <f>+K28+K18+K12+K54+K64</f>
        <v>3744543.7</v>
      </c>
      <c r="L85" s="29">
        <f t="shared" si="12"/>
        <v>5405272.0999999996</v>
      </c>
      <c r="M85" s="29">
        <f>+M28+M18+M12+M54+M38</f>
        <v>4893554.6300000008</v>
      </c>
      <c r="N85" s="29">
        <f t="shared" si="12"/>
        <v>0</v>
      </c>
      <c r="O85" s="29">
        <f t="shared" si="12"/>
        <v>0</v>
      </c>
      <c r="P85" s="29">
        <f t="shared" si="12"/>
        <v>0</v>
      </c>
      <c r="Q85" s="29">
        <f t="shared" si="12"/>
        <v>0</v>
      </c>
      <c r="R85" s="37">
        <f>+F85+G85+H85+I85+J85+K85+L85+M85+N85+O85+P85+Q85</f>
        <v>33233047.770000003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109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110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111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2024-04-25T19:57:32Z</cp:lastPrinted>
  <dcterms:created xsi:type="dcterms:W3CDTF">2021-07-29T18:58:50Z</dcterms:created>
  <dcterms:modified xsi:type="dcterms:W3CDTF">2024-09-16T16:38:15Z</dcterms:modified>
</cp:coreProperties>
</file>