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MARZO\"/>
    </mc:Choice>
  </mc:AlternateContent>
  <xr:revisionPtr revIDLastSave="0" documentId="13_ncr:1_{49D637A7-E079-4D6E-9834-422CB26D49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<sst xmlns="http://schemas.openxmlformats.org/spreadsheetml/2006/main" count="194" uniqueCount="112">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</sst>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49" sqref="E4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/>
      <c r="F13" s="5"/>
    </row>
    <row r="14" spans="2:16" x14ac:dyDescent="0.25">
      <c r="C14" s="4" t="s">
        <v>3</v>
      </c>
      <c r="D14" s="32">
        <v>7123050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/>
      <c r="F17" s="5"/>
    </row>
    <row r="18" spans="3:6" x14ac:dyDescent="0.25">
      <c r="C18" s="3" t="s">
        <v>7</v>
      </c>
      <c r="D18" s="34">
        <f>SUM(D19:D27)</f>
        <v>13106000</v>
      </c>
      <c r="E18" s="45">
        <f>SUM(E19:E27)</f>
        <v>0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/>
      <c r="F20" s="5"/>
    </row>
    <row r="21" spans="3:6" x14ac:dyDescent="0.25">
      <c r="C21" s="4" t="s">
        <v>10</v>
      </c>
      <c r="D21" s="32">
        <v>3300000</v>
      </c>
      <c r="E21" s="44"/>
      <c r="F21" s="5"/>
    </row>
    <row r="22" spans="3:6" x14ac:dyDescent="0.25">
      <c r="C22" s="4" t="s">
        <v>11</v>
      </c>
      <c r="D22" s="32">
        <v>350000</v>
      </c>
      <c r="E22" s="44"/>
      <c r="F22" s="5"/>
    </row>
    <row r="23" spans="3:6" x14ac:dyDescent="0.25">
      <c r="C23" s="4" t="s">
        <v>12</v>
      </c>
      <c r="D23" s="32">
        <v>3834000</v>
      </c>
      <c r="E23" s="44"/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/>
    </row>
    <row r="26" spans="3:6" x14ac:dyDescent="0.25">
      <c r="C26" s="4" t="s">
        <v>15</v>
      </c>
      <c r="D26" s="32">
        <v>521000</v>
      </c>
      <c r="E26" s="44"/>
    </row>
    <row r="27" spans="3:6" x14ac:dyDescent="0.25">
      <c r="C27" s="4" t="s">
        <v>16</v>
      </c>
      <c r="D27" s="32">
        <v>420000</v>
      </c>
      <c r="E27" s="44"/>
    </row>
    <row r="28" spans="3:6" x14ac:dyDescent="0.25">
      <c r="C28" s="3" t="s">
        <v>17</v>
      </c>
      <c r="D28" s="34">
        <f>SUM(D29:D37)</f>
        <v>4942000</v>
      </c>
      <c r="E28" s="45">
        <f>SUM(E29:E37)</f>
        <v>0</v>
      </c>
    </row>
    <row r="29" spans="3:6" x14ac:dyDescent="0.25">
      <c r="C29" s="4" t="s">
        <v>18</v>
      </c>
      <c r="D29" s="32">
        <v>230000</v>
      </c>
      <c r="E29" s="44"/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310000</v>
      </c>
      <c r="E33" s="44"/>
    </row>
    <row r="34" spans="3:5" x14ac:dyDescent="0.25">
      <c r="C34" s="4" t="s">
        <v>23</v>
      </c>
      <c r="D34" s="32">
        <v>201000</v>
      </c>
      <c r="E34" s="44"/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1600000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0</v>
      </c>
    </row>
    <row r="55" spans="3:5" x14ac:dyDescent="0.25">
      <c r="C55" s="4" t="s">
        <v>44</v>
      </c>
      <c r="D55" s="32">
        <v>1431000</v>
      </c>
      <c r="E55" s="44"/>
    </row>
    <row r="56" spans="3:5" x14ac:dyDescent="0.25">
      <c r="C56" s="4" t="s">
        <v>45</v>
      </c>
      <c r="D56" s="32">
        <v>200000</v>
      </c>
      <c r="E56" s="44"/>
    </row>
    <row r="57" spans="3:5" x14ac:dyDescent="0.25">
      <c r="C57" s="4" t="s">
        <v>46</v>
      </c>
      <c r="D57" s="32">
        <v>2300000</v>
      </c>
      <c r="E57" s="44"/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322950</v>
      </c>
      <c r="E59" s="44"/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60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C3" workbookViewId="0">
      <selection activeCell="K19" sqref="K19"/>
    </sheetView>
  </sheetViews>
  <sheetFormatPr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8978733.6600000001</v>
      </c>
    </row>
    <row r="13" spans="3:19" x14ac:dyDescent="0.25">
      <c r="C13" s="4" t="s">
        <v>2</v>
      </c>
      <c r="D13" s="32">
        <v>39063000</v>
      </c>
      <c r="E13" s="32"/>
      <c r="F13" s="17">
        <v>2449850</v>
      </c>
      <c r="G13" s="18">
        <v>2449850</v>
      </c>
      <c r="H13" s="18">
        <v>2565850</v>
      </c>
      <c r="I13" s="18"/>
      <c r="J13" s="18"/>
      <c r="K13" s="18"/>
      <c r="L13" s="18"/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7123050</v>
      </c>
      <c r="E14" s="32"/>
      <c r="F14" s="19">
        <v>130000</v>
      </c>
      <c r="G14" s="19">
        <v>130000</v>
      </c>
      <c r="H14" s="19">
        <v>130000</v>
      </c>
      <c r="I14" s="19"/>
      <c r="J14" s="19"/>
      <c r="K14" s="20"/>
      <c r="L14" s="20"/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5470000</v>
      </c>
      <c r="E17" s="32"/>
      <c r="F17" s="19">
        <v>368492.18</v>
      </c>
      <c r="G17" s="19">
        <v>368492.18</v>
      </c>
      <c r="H17" s="20">
        <v>386199.3</v>
      </c>
      <c r="I17" s="20"/>
      <c r="J17" s="20"/>
      <c r="K17" s="20"/>
      <c r="L17" s="20"/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13106000</v>
      </c>
      <c r="E18" s="34">
        <f t="shared" ref="E18:H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22"/>
      <c r="J18" s="22"/>
      <c r="K18" s="22"/>
      <c r="L18" s="22"/>
      <c r="M18" s="22"/>
      <c r="N18" s="22"/>
      <c r="O18" s="22"/>
      <c r="P18" s="22"/>
      <c r="Q18" s="22"/>
      <c r="R18" s="22">
        <f t="shared" ref="R18:R54" si="2">+F18+G18+H18+I18+J18+K18+L18+M18+N18+O18+P18+Q18</f>
        <v>2971097.73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/>
      <c r="J19" s="20"/>
      <c r="K19" s="20"/>
      <c r="L19" s="20"/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>
        <v>100000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3300000</v>
      </c>
      <c r="E21" s="33"/>
      <c r="F21" s="19"/>
      <c r="G21" s="20">
        <v>30661.08</v>
      </c>
      <c r="H21" s="20">
        <v>617400</v>
      </c>
      <c r="I21" s="20"/>
      <c r="J21" s="20"/>
      <c r="K21" s="20"/>
      <c r="L21" s="20"/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350000</v>
      </c>
      <c r="E22" s="32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3834000</v>
      </c>
      <c r="E23" s="33"/>
      <c r="F23" s="19"/>
      <c r="G23" s="20"/>
      <c r="H23" s="20">
        <v>1256524.3400000001</v>
      </c>
      <c r="I23" s="20"/>
      <c r="J23" s="20"/>
      <c r="K23" s="20"/>
      <c r="L23" s="20"/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721000</v>
      </c>
      <c r="E25" s="32"/>
      <c r="F25" s="19"/>
      <c r="G25" s="20"/>
      <c r="H25" s="20">
        <v>299506.42</v>
      </c>
      <c r="I25" s="20"/>
      <c r="J25" s="20"/>
      <c r="K25" s="20"/>
      <c r="L25" s="20"/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521000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420000</v>
      </c>
      <c r="E27" s="33"/>
      <c r="F27" s="19"/>
      <c r="G27" s="19"/>
      <c r="H27" s="19">
        <v>85078</v>
      </c>
      <c r="I27" s="19"/>
      <c r="J27" s="19"/>
      <c r="K27" s="19"/>
      <c r="L27" s="20"/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4942000</v>
      </c>
      <c r="E28" s="34">
        <f t="shared" ref="E28:H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2"/>
        <v>253482.88</v>
      </c>
    </row>
    <row r="29" spans="3:18" x14ac:dyDescent="0.25">
      <c r="C29" s="4" t="s">
        <v>18</v>
      </c>
      <c r="D29" s="32">
        <v>230000</v>
      </c>
      <c r="E29" s="33"/>
      <c r="F29" s="19"/>
      <c r="G29" s="20"/>
      <c r="H29" s="20">
        <v>14868</v>
      </c>
      <c r="I29" s="20"/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1600000</v>
      </c>
      <c r="E37" s="33"/>
      <c r="F37" s="19"/>
      <c r="G37" s="20"/>
      <c r="H37" s="20">
        <v>238614.88</v>
      </c>
      <c r="I37" s="20"/>
      <c r="J37" s="20"/>
      <c r="K37" s="20"/>
      <c r="L37" s="20"/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22">
        <f t="shared" si="2"/>
        <v>0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5094950</v>
      </c>
      <c r="E54" s="34"/>
      <c r="F54" s="21"/>
      <c r="G54" s="21"/>
      <c r="H54" s="21"/>
      <c r="I54" s="22"/>
      <c r="J54" s="22"/>
      <c r="K54" s="22"/>
      <c r="L54" s="22"/>
      <c r="M54" s="22"/>
      <c r="N54" s="22"/>
      <c r="O54" s="22"/>
      <c r="P54" s="22"/>
      <c r="Q54" s="22"/>
      <c r="R54" s="22">
        <f t="shared" si="2"/>
        <v>0</v>
      </c>
    </row>
    <row r="55" spans="3:18" x14ac:dyDescent="0.25">
      <c r="C55" s="4" t="s">
        <v>44</v>
      </c>
      <c r="D55" s="32">
        <v>1431000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200000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2300000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322950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4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75000000</v>
      </c>
      <c r="E85" s="36">
        <f>+E54+E28+E18+E12+E64+E38</f>
        <v>0</v>
      </c>
      <c r="F85" s="29">
        <f t="shared" ref="F85:Q85" si="5">+F28+F18+F12+F54+F38</f>
        <v>3174459.1500000004</v>
      </c>
      <c r="G85" s="29">
        <f t="shared" si="5"/>
        <v>3245815.88</v>
      </c>
      <c r="H85" s="29">
        <f t="shared" si="5"/>
        <v>5783039.2400000002</v>
      </c>
      <c r="I85" s="29">
        <f t="shared" si="5"/>
        <v>0</v>
      </c>
      <c r="J85" s="29">
        <f t="shared" si="5"/>
        <v>0</v>
      </c>
      <c r="K85" s="29">
        <f t="shared" si="5"/>
        <v>0</v>
      </c>
      <c r="L85" s="29">
        <f t="shared" si="5"/>
        <v>0</v>
      </c>
      <c r="M85" s="29">
        <f>+M28+M18+M12+M54+M38</f>
        <v>0</v>
      </c>
      <c r="N85" s="29">
        <f t="shared" si="5"/>
        <v>0</v>
      </c>
      <c r="O85" s="29">
        <f t="shared" si="5"/>
        <v>0</v>
      </c>
      <c r="P85" s="29">
        <f t="shared" si="5"/>
        <v>0</v>
      </c>
      <c r="Q85" s="29">
        <f t="shared" si="5"/>
        <v>0</v>
      </c>
      <c r="R85" s="37">
        <f>+F85+G85+H85+I85+J85+K85+L85+M85+N85+O85+P85+Q85</f>
        <v>12203314.27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107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108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109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2025-02-20T15:49:49Z</cp:lastPrinted>
  <dcterms:created xsi:type="dcterms:W3CDTF">2021-07-29T18:58:50Z</dcterms:created>
  <dcterms:modified xsi:type="dcterms:W3CDTF">2025-04-10T18:54:52Z</dcterms:modified>
</cp:coreProperties>
</file>