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GN Contabilidad\Desktop\2025\TRANSPARENCIA MAYO\"/>
    </mc:Choice>
  </mc:AlternateContent>
  <xr:revisionPtr revIDLastSave="0" documentId="13_ncr:1_{10B46374-8F2E-4D62-8EE6-64DB6CA0805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1" r:id="rId1"/>
    <sheet name="P2 Presupuesto Aprobado-Ejec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2" l="1"/>
  <c r="E54" i="2"/>
  <c r="F54" i="2"/>
  <c r="G54" i="2"/>
  <c r="H54" i="2"/>
  <c r="I54" i="2"/>
  <c r="J54" i="2"/>
  <c r="J18" i="2"/>
  <c r="I18" i="2"/>
  <c r="I28" i="2"/>
  <c r="E28" i="2"/>
  <c r="F28" i="2"/>
  <c r="G28" i="2"/>
  <c r="H28" i="2"/>
  <c r="H18" i="2"/>
  <c r="G18" i="2"/>
  <c r="E18" i="2"/>
  <c r="F18" i="2"/>
  <c r="D64" i="2"/>
  <c r="D54" i="2"/>
  <c r="D38" i="2"/>
  <c r="D28" i="2"/>
  <c r="D18" i="2"/>
  <c r="D38" i="1"/>
  <c r="R38" i="2" l="1"/>
  <c r="E12" i="1" l="1"/>
  <c r="E64" i="1" l="1"/>
  <c r="E54" i="1"/>
  <c r="E28" i="1"/>
  <c r="E18" i="1"/>
  <c r="D64" i="1"/>
  <c r="R64" i="2"/>
  <c r="E85" i="1" l="1"/>
  <c r="D54" i="1"/>
  <c r="D28" i="1"/>
  <c r="D18" i="1"/>
  <c r="D12" i="1"/>
  <c r="E12" i="2"/>
  <c r="D12" i="2"/>
  <c r="D85" i="1" l="1"/>
  <c r="D85" i="2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<sst xmlns="http://schemas.openxmlformats.org/spreadsheetml/2006/main" count="194" uniqueCount="112">
  <si>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</si>
  <si>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</si>
  <si>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</si>
  <si>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</si>
  <si>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</si>
  <si>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</si>
  <si>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</si>
  <si>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</si>
  <si>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</si>
  <si>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</si>
  <si>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</si>
  <si>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</si>
  <si>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</si>
  <si>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</si>
  <si>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</si>
  <si>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</si>
  <si>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</si>
  <si>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</si>
  <si>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</si>
  <si>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</si>
  <si>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</si>
  <si>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</si>
  <si>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</si>
  <si>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</si>
  <si>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</si>
  <si>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</si>
  <si>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</si>
  <si>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</si>
  <si>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</si>
  <si>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</si>
  <si>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</si>
  <si>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</si>
  <si>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</si>
  <si>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</si>
  <si>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</si>
  <si>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</si>
  <si>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</si>
  <si>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</si>
  <si>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</si>
  <si>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</si>
  <si>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</si>
  <si>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</si>
  <si>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</si>
  <si>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</si>
  <si>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</si>
  <si>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</si>
  <si>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</si>
  <si>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</si>
  <si>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</si>
  <si>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</si>
  <si>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</si>
  <si>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</si>
  <si>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</si>
  <si>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</si>
  <si>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</si>
  <si>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</si>
  <si>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</si>
  <si>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</si>
  <si>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</si>
  <si>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</si>
  <si>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</si>
  <si>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</si>
  <si>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</si>
  <si>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</si>
  <si>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</si>
  <si>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</si>
  <si>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</si>
  <si>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</si>
  <si>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</si>
  <si>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</si>
  <si>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</si>
  <si>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</si>
  <si>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</si>
  <si>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</si>
  <si>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</si>
  <si>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</si>
  <si>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</si>
  <si>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</si>
  <si>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</si>
  <si>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</si>
  <si>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</si>
  <si>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</si>
  <si>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</si>
  <si>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</si>
  <si>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</si>
  <si>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</si>
  <si>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</si>
  <si>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</si>
  <si>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</si>
  <si>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</si>
  <si>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</si>
  <si>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</si>
  <si>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</si>
  <si>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</si>
  <si>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</si>
  <si>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</si>
  <si>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</si>
  <si>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</si>
  <si>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</si>
  <si>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</si>
  <si>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</si>
  <si>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</si>
  <si>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</si>
  <si>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</si>
  <si>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</si>
  <si>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</si>
  <si>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</si>
  <si>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</si>
  <si>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</si>
  <si>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</si>
  <si>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</si>
  <si>
    <t>AL 31 DE ENERO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</si>
</sst>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8"/>
  <sheetViews>
    <sheetView showGridLines="0" topLeftCell="B1" workbookViewId="0">
      <selection activeCell="E49" sqref="E49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111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51656050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39063000</v>
      </c>
      <c r="E13" s="44"/>
      <c r="F13" s="5"/>
    </row>
    <row r="14" spans="2:16" x14ac:dyDescent="0.25">
      <c r="C14" s="4" t="s">
        <v>3</v>
      </c>
      <c r="D14" s="32">
        <v>7123050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5470000</v>
      </c>
      <c r="E17" s="44"/>
      <c r="F17" s="5"/>
    </row>
    <row r="18" spans="3:6" x14ac:dyDescent="0.25">
      <c r="C18" s="3" t="s">
        <v>7</v>
      </c>
      <c r="D18" s="34">
        <f>SUM(D19:D27)</f>
        <v>13106000</v>
      </c>
      <c r="E18" s="45">
        <f>SUM(E19:E27)</f>
        <v>0</v>
      </c>
      <c r="F18" s="5"/>
    </row>
    <row r="19" spans="3:6" x14ac:dyDescent="0.25">
      <c r="C19" s="4" t="s">
        <v>8</v>
      </c>
      <c r="D19" s="32">
        <v>3100000</v>
      </c>
      <c r="E19" s="44"/>
      <c r="F19" s="5"/>
    </row>
    <row r="20" spans="3:6" x14ac:dyDescent="0.25">
      <c r="C20" s="4" t="s">
        <v>9</v>
      </c>
      <c r="D20" s="32">
        <v>100000</v>
      </c>
      <c r="E20" s="44"/>
      <c r="F20" s="5"/>
    </row>
    <row r="21" spans="3:6" x14ac:dyDescent="0.25">
      <c r="C21" s="4" t="s">
        <v>10</v>
      </c>
      <c r="D21" s="32">
        <v>3300000</v>
      </c>
      <c r="E21" s="44"/>
      <c r="F21" s="5"/>
    </row>
    <row r="22" spans="3:6" x14ac:dyDescent="0.25">
      <c r="C22" s="4" t="s">
        <v>11</v>
      </c>
      <c r="D22" s="32">
        <v>350000</v>
      </c>
      <c r="E22" s="44"/>
      <c r="F22" s="5"/>
    </row>
    <row r="23" spans="3:6" x14ac:dyDescent="0.25">
      <c r="C23" s="4" t="s">
        <v>12</v>
      </c>
      <c r="D23" s="32">
        <v>3834000</v>
      </c>
      <c r="E23" s="44"/>
    </row>
    <row r="24" spans="3:6" x14ac:dyDescent="0.25">
      <c r="C24" s="4" t="s">
        <v>13</v>
      </c>
      <c r="D24" s="32">
        <v>760000</v>
      </c>
      <c r="E24" s="44"/>
    </row>
    <row r="25" spans="3:6" x14ac:dyDescent="0.25">
      <c r="C25" s="4" t="s">
        <v>14</v>
      </c>
      <c r="D25" s="32">
        <v>721000</v>
      </c>
      <c r="E25" s="44"/>
    </row>
    <row r="26" spans="3:6" x14ac:dyDescent="0.25">
      <c r="C26" s="4" t="s">
        <v>15</v>
      </c>
      <c r="D26" s="32">
        <v>521000</v>
      </c>
      <c r="E26" s="44"/>
    </row>
    <row r="27" spans="3:6" x14ac:dyDescent="0.25">
      <c r="C27" s="4" t="s">
        <v>16</v>
      </c>
      <c r="D27" s="32">
        <v>420000</v>
      </c>
      <c r="E27" s="44"/>
    </row>
    <row r="28" spans="3:6" x14ac:dyDescent="0.25">
      <c r="C28" s="3" t="s">
        <v>17</v>
      </c>
      <c r="D28" s="34">
        <f>SUM(D29:D37)</f>
        <v>4942000</v>
      </c>
      <c r="E28" s="45">
        <f>SUM(E29:E37)</f>
        <v>0</v>
      </c>
    </row>
    <row r="29" spans="3:6" x14ac:dyDescent="0.25">
      <c r="C29" s="4" t="s">
        <v>18</v>
      </c>
      <c r="D29" s="32">
        <v>230000</v>
      </c>
      <c r="E29" s="44"/>
    </row>
    <row r="30" spans="3:6" x14ac:dyDescent="0.25">
      <c r="C30" s="4" t="s">
        <v>19</v>
      </c>
      <c r="D30" s="32">
        <v>110000</v>
      </c>
      <c r="E30" s="44"/>
    </row>
    <row r="31" spans="3:6" x14ac:dyDescent="0.25">
      <c r="C31" s="4" t="s">
        <v>20</v>
      </c>
      <c r="D31" s="32">
        <v>300000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310000</v>
      </c>
      <c r="E33" s="44"/>
    </row>
    <row r="34" spans="3:5" x14ac:dyDescent="0.25">
      <c r="C34" s="4" t="s">
        <v>23</v>
      </c>
      <c r="D34" s="32">
        <v>201000</v>
      </c>
      <c r="E34" s="44"/>
    </row>
    <row r="35" spans="3:5" x14ac:dyDescent="0.25">
      <c r="C35" s="4" t="s">
        <v>24</v>
      </c>
      <c r="D35" s="32">
        <v>2191000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1600000</v>
      </c>
      <c r="E37" s="44"/>
    </row>
    <row r="38" spans="3:5" x14ac:dyDescent="0.25">
      <c r="C38" s="3" t="s">
        <v>27</v>
      </c>
      <c r="D38" s="34">
        <f>+D39+D45</f>
        <v>200000</v>
      </c>
      <c r="E38" s="44"/>
    </row>
    <row r="39" spans="3:5" x14ac:dyDescent="0.25">
      <c r="C39" s="4" t="s">
        <v>28</v>
      </c>
      <c r="D39" s="32">
        <v>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>
        <v>130000</v>
      </c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5094950</v>
      </c>
      <c r="E54" s="45">
        <f>SUM(E55:E63)</f>
        <v>0</v>
      </c>
    </row>
    <row r="55" spans="3:5" x14ac:dyDescent="0.25">
      <c r="C55" s="4" t="s">
        <v>44</v>
      </c>
      <c r="D55" s="32">
        <v>1431000</v>
      </c>
      <c r="E55" s="44"/>
    </row>
    <row r="56" spans="3:5" x14ac:dyDescent="0.25">
      <c r="C56" s="4" t="s">
        <v>45</v>
      </c>
      <c r="D56" s="32">
        <v>200000</v>
      </c>
      <c r="E56" s="44"/>
    </row>
    <row r="57" spans="3:5" x14ac:dyDescent="0.25">
      <c r="C57" s="4" t="s">
        <v>46</v>
      </c>
      <c r="D57" s="32">
        <v>2300000</v>
      </c>
      <c r="E57" s="44"/>
    </row>
    <row r="58" spans="3:5" x14ac:dyDescent="0.25">
      <c r="C58" s="4" t="s">
        <v>47</v>
      </c>
      <c r="D58" s="32">
        <v>591000</v>
      </c>
      <c r="E58" s="44"/>
    </row>
    <row r="59" spans="3:5" x14ac:dyDescent="0.25">
      <c r="C59" s="4" t="s">
        <v>48</v>
      </c>
      <c r="D59" s="32">
        <v>322950</v>
      </c>
      <c r="E59" s="44"/>
    </row>
    <row r="60" spans="3:5" x14ac:dyDescent="0.25">
      <c r="C60" s="4" t="s">
        <v>49</v>
      </c>
      <c r="D60" s="32">
        <v>50000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>
        <v>200000</v>
      </c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</v>
      </c>
      <c r="E64" s="46">
        <f>+E65</f>
        <v>0</v>
      </c>
    </row>
    <row r="65" spans="3:5" x14ac:dyDescent="0.25">
      <c r="C65" s="4" t="s">
        <v>54</v>
      </c>
      <c r="D65" s="32">
        <v>1000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75000000</v>
      </c>
      <c r="E85" s="51">
        <f>+E54+E28+E18+E12+E64</f>
        <v>0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60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topLeftCell="C62" workbookViewId="0">
      <selection activeCell="I28" sqref="I28:J28"/>
    </sheetView>
  </sheetViews>
  <sheetFormatPr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65" t="s">
        <v>98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3:19" ht="21" customHeight="1" x14ac:dyDescent="0.25">
      <c r="C4" s="67" t="s">
        <v>99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3:19" ht="15.75" x14ac:dyDescent="0.25">
      <c r="C5" s="63" t="s">
        <v>110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69" t="s">
        <v>66</v>
      </c>
      <c r="D9" s="70" t="s">
        <v>94</v>
      </c>
      <c r="E9" s="70" t="s">
        <v>93</v>
      </c>
      <c r="F9" s="75" t="s">
        <v>91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3:19" x14ac:dyDescent="0.25">
      <c r="C10" s="69"/>
      <c r="D10" s="71"/>
      <c r="E10" s="71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51656050</v>
      </c>
      <c r="E12" s="31">
        <f>SUM(E13:E17)</f>
        <v>0</v>
      </c>
      <c r="F12" s="22">
        <f>+F13+F14+F15+F16+F17</f>
        <v>2948342.18</v>
      </c>
      <c r="G12" s="22">
        <f t="shared" ref="G12:Q12" si="0">+G13+G14+G15+G16+G17</f>
        <v>2948342.18</v>
      </c>
      <c r="H12" s="22">
        <f t="shared" si="0"/>
        <v>3082049.3</v>
      </c>
      <c r="I12" s="22">
        <f t="shared" si="0"/>
        <v>5526068.8399999999</v>
      </c>
      <c r="J12" s="22">
        <f t="shared" si="0"/>
        <v>3482712.4699999997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17987514.969999999</v>
      </c>
    </row>
    <row r="13" spans="3:19" x14ac:dyDescent="0.25">
      <c r="C13" s="4" t="s">
        <v>2</v>
      </c>
      <c r="D13" s="32">
        <v>39063000</v>
      </c>
      <c r="E13" s="32"/>
      <c r="F13" s="17">
        <v>2449850</v>
      </c>
      <c r="G13" s="18">
        <v>2449850</v>
      </c>
      <c r="H13" s="18">
        <v>2565850</v>
      </c>
      <c r="I13" s="18">
        <v>2669850</v>
      </c>
      <c r="J13" s="18">
        <v>2906850</v>
      </c>
      <c r="K13" s="18"/>
      <c r="L13" s="18"/>
      <c r="M13" s="18"/>
      <c r="N13" s="18"/>
      <c r="O13" s="18"/>
      <c r="P13" s="18"/>
      <c r="Q13" s="18"/>
      <c r="R13" s="21"/>
    </row>
    <row r="14" spans="3:19" x14ac:dyDescent="0.25">
      <c r="C14" s="4" t="s">
        <v>3</v>
      </c>
      <c r="D14" s="32">
        <v>7123050</v>
      </c>
      <c r="E14" s="32"/>
      <c r="F14" s="19">
        <v>130000</v>
      </c>
      <c r="G14" s="19">
        <v>130000</v>
      </c>
      <c r="H14" s="19">
        <v>130000</v>
      </c>
      <c r="I14" s="19">
        <v>2451516.67</v>
      </c>
      <c r="J14" s="19">
        <v>135000</v>
      </c>
      <c r="K14" s="20"/>
      <c r="L14" s="20"/>
      <c r="M14" s="20"/>
      <c r="N14" s="20"/>
      <c r="O14" s="20"/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5470000</v>
      </c>
      <c r="E17" s="32"/>
      <c r="F17" s="19">
        <v>368492.18</v>
      </c>
      <c r="G17" s="19">
        <v>368492.18</v>
      </c>
      <c r="H17" s="20">
        <v>386199.3</v>
      </c>
      <c r="I17" s="20">
        <v>404702.17</v>
      </c>
      <c r="J17" s="20">
        <v>440862.47</v>
      </c>
      <c r="K17" s="20"/>
      <c r="L17" s="20"/>
      <c r="M17" s="20"/>
      <c r="N17" s="20"/>
      <c r="O17" s="20"/>
      <c r="P17" s="20"/>
      <c r="Q17" s="20"/>
      <c r="R17" s="21"/>
    </row>
    <row r="18" spans="3:18" x14ac:dyDescent="0.25">
      <c r="C18" s="3" t="s">
        <v>7</v>
      </c>
      <c r="D18" s="34">
        <f>+D19+D20+D21+D22+D23+D24+D25+D26+D27</f>
        <v>13106000</v>
      </c>
      <c r="E18" s="34">
        <f t="shared" ref="E18:J18" si="1">+E19+E20+E21+E22+E23+E24+E25+E26+E27</f>
        <v>0</v>
      </c>
      <c r="F18" s="34">
        <f t="shared" si="1"/>
        <v>226116.97</v>
      </c>
      <c r="G18" s="34">
        <f t="shared" si="1"/>
        <v>297473.69999999995</v>
      </c>
      <c r="H18" s="34">
        <f t="shared" si="1"/>
        <v>2447507.06</v>
      </c>
      <c r="I18" s="34">
        <f t="shared" si="1"/>
        <v>468512.13</v>
      </c>
      <c r="J18" s="34">
        <f t="shared" si="1"/>
        <v>1258802.6000000001</v>
      </c>
      <c r="K18" s="22"/>
      <c r="L18" s="22"/>
      <c r="M18" s="22"/>
      <c r="N18" s="22"/>
      <c r="O18" s="22"/>
      <c r="P18" s="22"/>
      <c r="Q18" s="22"/>
      <c r="R18" s="22">
        <f t="shared" ref="R18:R54" si="2">+F18+G18+H18+I18+J18+K18+L18+M18+N18+O18+P18+Q18</f>
        <v>4698412.46</v>
      </c>
    </row>
    <row r="19" spans="3:18" x14ac:dyDescent="0.25">
      <c r="C19" s="4" t="s">
        <v>8</v>
      </c>
      <c r="D19" s="32">
        <v>3100000</v>
      </c>
      <c r="E19" s="32"/>
      <c r="F19" s="19">
        <v>226116.97</v>
      </c>
      <c r="G19" s="20">
        <v>183614.72</v>
      </c>
      <c r="H19" s="20">
        <v>188998.3</v>
      </c>
      <c r="I19" s="20">
        <v>180197.89</v>
      </c>
      <c r="J19" s="20">
        <v>191337.39</v>
      </c>
      <c r="K19" s="20"/>
      <c r="L19" s="20"/>
      <c r="M19" s="20"/>
      <c r="N19" s="20"/>
      <c r="O19" s="20"/>
      <c r="P19" s="20"/>
      <c r="Q19" s="20"/>
      <c r="R19" s="22"/>
    </row>
    <row r="20" spans="3:18" x14ac:dyDescent="0.25">
      <c r="C20" s="4" t="s">
        <v>9</v>
      </c>
      <c r="D20" s="32">
        <v>100000</v>
      </c>
      <c r="E20" s="32"/>
      <c r="F20" s="19"/>
      <c r="G20" s="19"/>
      <c r="H20" s="19"/>
      <c r="I20" s="19"/>
      <c r="J20" s="19">
        <v>75874</v>
      </c>
      <c r="K20" s="19"/>
      <c r="L20" s="20"/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3300000</v>
      </c>
      <c r="E21" s="33"/>
      <c r="F21" s="19"/>
      <c r="G21" s="20">
        <v>30661.08</v>
      </c>
      <c r="H21" s="20">
        <v>617400</v>
      </c>
      <c r="I21" s="20"/>
      <c r="J21" s="20">
        <v>717008.12</v>
      </c>
      <c r="K21" s="20"/>
      <c r="L21" s="20"/>
      <c r="M21" s="20"/>
      <c r="N21" s="20"/>
      <c r="O21" s="20"/>
      <c r="P21" s="20"/>
      <c r="Q21" s="20"/>
      <c r="R21" s="22"/>
    </row>
    <row r="22" spans="3:18" x14ac:dyDescent="0.25">
      <c r="C22" s="4" t="s">
        <v>11</v>
      </c>
      <c r="D22" s="32">
        <v>350000</v>
      </c>
      <c r="E22" s="32"/>
      <c r="F22" s="19"/>
      <c r="G22" s="20"/>
      <c r="H22" s="20"/>
      <c r="I22" s="20">
        <v>256341.27</v>
      </c>
      <c r="J22" s="20"/>
      <c r="K22" s="20"/>
      <c r="L22" s="20"/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3834000</v>
      </c>
      <c r="E23" s="33"/>
      <c r="F23" s="19"/>
      <c r="G23" s="20"/>
      <c r="H23" s="20">
        <v>1256524.3400000001</v>
      </c>
      <c r="I23" s="20"/>
      <c r="J23" s="20"/>
      <c r="K23" s="20"/>
      <c r="L23" s="20"/>
      <c r="M23" s="20"/>
      <c r="N23" s="20"/>
      <c r="O23" s="20"/>
      <c r="P23" s="20"/>
      <c r="Q23" s="20"/>
      <c r="R23" s="21"/>
    </row>
    <row r="24" spans="3:18" x14ac:dyDescent="0.25">
      <c r="C24" s="4" t="s">
        <v>13</v>
      </c>
      <c r="D24" s="32">
        <v>760000</v>
      </c>
      <c r="E24" s="32"/>
      <c r="F24" s="19"/>
      <c r="G24" s="20">
        <v>83197.899999999994</v>
      </c>
      <c r="H24" s="20"/>
      <c r="I24" s="20"/>
      <c r="J24" s="20">
        <v>1023.72</v>
      </c>
      <c r="K24" s="20"/>
      <c r="L24" s="20"/>
      <c r="M24" s="20"/>
      <c r="N24" s="20"/>
      <c r="O24" s="20"/>
      <c r="P24" s="20"/>
      <c r="Q24" s="20"/>
      <c r="R24" s="21"/>
    </row>
    <row r="25" spans="3:18" x14ac:dyDescent="0.25">
      <c r="C25" s="4" t="s">
        <v>14</v>
      </c>
      <c r="D25" s="32">
        <v>721000</v>
      </c>
      <c r="E25" s="32"/>
      <c r="F25" s="19"/>
      <c r="G25" s="20"/>
      <c r="H25" s="20">
        <v>299506.42</v>
      </c>
      <c r="I25" s="20">
        <v>31972.97</v>
      </c>
      <c r="J25" s="20">
        <v>68364.87</v>
      </c>
      <c r="K25" s="20"/>
      <c r="L25" s="20"/>
      <c r="M25" s="20"/>
      <c r="N25" s="20"/>
      <c r="O25" s="20"/>
      <c r="P25" s="23"/>
      <c r="Q25" s="20"/>
      <c r="R25" s="21"/>
    </row>
    <row r="26" spans="3:18" x14ac:dyDescent="0.25">
      <c r="C26" s="4" t="s">
        <v>15</v>
      </c>
      <c r="D26" s="32">
        <v>521000</v>
      </c>
      <c r="E26" s="33"/>
      <c r="F26" s="19"/>
      <c r="G26" s="19"/>
      <c r="H26" s="19"/>
      <c r="I26" s="19"/>
      <c r="J26" s="19"/>
      <c r="K26" s="19"/>
      <c r="L26" s="20"/>
      <c r="M26" s="19"/>
      <c r="N26" s="19"/>
      <c r="O26" s="20"/>
      <c r="Q26" s="19"/>
      <c r="R26" s="21"/>
    </row>
    <row r="27" spans="3:18" x14ac:dyDescent="0.25">
      <c r="C27" s="4" t="s">
        <v>16</v>
      </c>
      <c r="D27" s="32">
        <v>420000</v>
      </c>
      <c r="E27" s="33"/>
      <c r="F27" s="19"/>
      <c r="G27" s="19"/>
      <c r="H27" s="19">
        <v>85078</v>
      </c>
      <c r="I27" s="19"/>
      <c r="J27" s="19">
        <v>205194.5</v>
      </c>
      <c r="K27" s="19"/>
      <c r="L27" s="20"/>
      <c r="M27" s="19"/>
      <c r="N27" s="19"/>
      <c r="O27" s="20"/>
      <c r="P27" s="19"/>
      <c r="Q27" s="20"/>
      <c r="R27" s="21"/>
    </row>
    <row r="28" spans="3:18" x14ac:dyDescent="0.25">
      <c r="C28" s="3" t="s">
        <v>17</v>
      </c>
      <c r="D28" s="34">
        <f>+D29+D30+D31+D32+D33+D34+D35+D36+D37</f>
        <v>4942000</v>
      </c>
      <c r="E28" s="34">
        <f t="shared" ref="E28:J28" si="3">+E29+E30+E31+E32+E33+E34+E35+E36+E37</f>
        <v>0</v>
      </c>
      <c r="F28" s="34">
        <f t="shared" si="3"/>
        <v>0</v>
      </c>
      <c r="G28" s="34">
        <f t="shared" si="3"/>
        <v>0</v>
      </c>
      <c r="H28" s="34">
        <f t="shared" si="3"/>
        <v>253482.88</v>
      </c>
      <c r="I28" s="34">
        <f t="shared" si="3"/>
        <v>14514</v>
      </c>
      <c r="J28" s="34">
        <f t="shared" si="3"/>
        <v>923240.66</v>
      </c>
      <c r="K28" s="22"/>
      <c r="L28" s="22"/>
      <c r="M28" s="22"/>
      <c r="N28" s="22"/>
      <c r="O28" s="22"/>
      <c r="P28" s="22"/>
      <c r="Q28" s="22"/>
      <c r="R28" s="22">
        <f t="shared" si="2"/>
        <v>1191237.54</v>
      </c>
    </row>
    <row r="29" spans="3:18" x14ac:dyDescent="0.25">
      <c r="C29" s="4" t="s">
        <v>18</v>
      </c>
      <c r="D29" s="32">
        <v>230000</v>
      </c>
      <c r="E29" s="33"/>
      <c r="F29" s="19"/>
      <c r="G29" s="20"/>
      <c r="H29" s="20">
        <v>14868</v>
      </c>
      <c r="I29" s="20"/>
      <c r="J29" s="20">
        <v>130571.9</v>
      </c>
      <c r="K29" s="20"/>
      <c r="L29" s="20"/>
      <c r="M29" s="20"/>
      <c r="N29" s="20"/>
      <c r="O29" s="20"/>
      <c r="P29" s="20"/>
      <c r="Q29" s="20"/>
      <c r="R29" s="21"/>
    </row>
    <row r="30" spans="3:18" x14ac:dyDescent="0.25">
      <c r="C30" s="4" t="s">
        <v>19</v>
      </c>
      <c r="D30" s="32">
        <v>110000</v>
      </c>
      <c r="E30" s="33"/>
      <c r="F30" s="19"/>
      <c r="G30" s="19"/>
      <c r="H30" s="19"/>
      <c r="I30" s="19"/>
      <c r="J30" s="19"/>
      <c r="K30" s="19"/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300000</v>
      </c>
      <c r="E31" s="33"/>
      <c r="F31" s="19"/>
      <c r="G31" s="20"/>
      <c r="H31" s="20"/>
      <c r="I31" s="20"/>
      <c r="J31" s="20">
        <v>102188</v>
      </c>
      <c r="K31" s="20"/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44"/>
      <c r="Q32" s="19"/>
      <c r="R32" s="21"/>
    </row>
    <row r="33" spans="3:18" x14ac:dyDescent="0.25">
      <c r="C33" s="4" t="s">
        <v>22</v>
      </c>
      <c r="D33" s="32">
        <v>310000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1"/>
    </row>
    <row r="34" spans="3:18" x14ac:dyDescent="0.25">
      <c r="C34" s="4" t="s">
        <v>23</v>
      </c>
      <c r="D34" s="32">
        <v>201000</v>
      </c>
      <c r="E34" s="33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2191000</v>
      </c>
      <c r="E35" s="33"/>
      <c r="F35" s="19"/>
      <c r="G35" s="19"/>
      <c r="H35" s="19"/>
      <c r="I35" s="20"/>
      <c r="J35" s="20">
        <v>95015</v>
      </c>
      <c r="K35" s="20"/>
      <c r="L35" s="20"/>
      <c r="M35" s="20"/>
      <c r="N35" s="20"/>
      <c r="O35" s="20"/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1600000</v>
      </c>
      <c r="E37" s="33"/>
      <c r="F37" s="19"/>
      <c r="G37" s="20"/>
      <c r="H37" s="20">
        <v>238614.88</v>
      </c>
      <c r="I37" s="20">
        <v>14514</v>
      </c>
      <c r="J37" s="20">
        <v>595465.76</v>
      </c>
      <c r="K37" s="20"/>
      <c r="L37" s="20"/>
      <c r="M37" s="20"/>
      <c r="N37" s="20"/>
      <c r="O37" s="20"/>
      <c r="P37" s="20"/>
      <c r="Q37" s="20"/>
      <c r="R37" s="22"/>
    </row>
    <row r="38" spans="3:18" x14ac:dyDescent="0.25">
      <c r="C38" s="3" t="s">
        <v>27</v>
      </c>
      <c r="D38" s="34">
        <f>+D39+D45</f>
        <v>200000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R38" s="22">
        <f t="shared" si="2"/>
        <v>0</v>
      </c>
    </row>
    <row r="39" spans="3:18" x14ac:dyDescent="0.25">
      <c r="C39" s="4" t="s">
        <v>28</v>
      </c>
      <c r="D39" s="32">
        <v>70000</v>
      </c>
      <c r="E39" s="33"/>
      <c r="F39" s="24"/>
      <c r="G39" s="25"/>
      <c r="H39" s="25"/>
      <c r="I39" s="25"/>
      <c r="J39" s="25"/>
      <c r="K39" s="25"/>
      <c r="L39" s="25"/>
      <c r="M39" s="25"/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>
        <v>130000</v>
      </c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+D55+D56+D57+D58+D59+D60+D61+D62+D63</f>
        <v>5094950</v>
      </c>
      <c r="E54" s="34">
        <f t="shared" ref="E54:J54" si="4">+E55+E56+E57+E58+E59+E60+E61+E62+E63</f>
        <v>0</v>
      </c>
      <c r="F54" s="34">
        <f t="shared" si="4"/>
        <v>0</v>
      </c>
      <c r="G54" s="34">
        <f t="shared" si="4"/>
        <v>0</v>
      </c>
      <c r="H54" s="34">
        <f t="shared" si="4"/>
        <v>0</v>
      </c>
      <c r="I54" s="34">
        <f t="shared" si="4"/>
        <v>0</v>
      </c>
      <c r="J54" s="34">
        <f t="shared" si="4"/>
        <v>19163.21</v>
      </c>
      <c r="K54" s="22"/>
      <c r="L54" s="22"/>
      <c r="M54" s="22"/>
      <c r="N54" s="22"/>
      <c r="O54" s="22"/>
      <c r="P54" s="22"/>
      <c r="Q54" s="22"/>
      <c r="R54" s="22">
        <f t="shared" si="2"/>
        <v>19163.21</v>
      </c>
    </row>
    <row r="55" spans="3:18" x14ac:dyDescent="0.25">
      <c r="C55" s="4" t="s">
        <v>44</v>
      </c>
      <c r="D55" s="32">
        <v>1431000</v>
      </c>
      <c r="E55" s="33"/>
      <c r="F55" s="19"/>
      <c r="G55" s="19"/>
      <c r="H55" s="19"/>
      <c r="I55" s="19"/>
      <c r="J55" s="20"/>
      <c r="K55" s="20"/>
      <c r="L55" s="20"/>
      <c r="M55" s="20"/>
      <c r="N55" s="20"/>
      <c r="O55" s="26"/>
      <c r="P55" s="20"/>
      <c r="Q55" s="20"/>
      <c r="R55" s="21"/>
    </row>
    <row r="56" spans="3:18" x14ac:dyDescent="0.25">
      <c r="C56" s="4" t="s">
        <v>45</v>
      </c>
      <c r="D56" s="32">
        <v>200000</v>
      </c>
      <c r="E56" s="33"/>
      <c r="F56" s="19"/>
      <c r="G56" s="19"/>
      <c r="H56" s="19"/>
      <c r="I56" s="19"/>
      <c r="J56" s="19">
        <v>19163.21</v>
      </c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2300000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591000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322950</v>
      </c>
      <c r="E59" s="33"/>
      <c r="F59" s="19"/>
      <c r="G59" s="19"/>
      <c r="H59" s="19"/>
      <c r="I59" s="19"/>
      <c r="J59" s="19"/>
      <c r="K59" s="19"/>
      <c r="L59" s="19"/>
      <c r="M59" s="19"/>
      <c r="N59" s="19"/>
      <c r="O59" s="26"/>
      <c r="P59" s="19"/>
      <c r="Q59" s="19"/>
      <c r="R59" s="21"/>
    </row>
    <row r="60" spans="3:18" x14ac:dyDescent="0.25">
      <c r="C60" s="4" t="s">
        <v>49</v>
      </c>
      <c r="D60" s="32">
        <v>50000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>
        <v>200000</v>
      </c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</v>
      </c>
      <c r="E64" s="35"/>
      <c r="F64" s="27"/>
      <c r="G64" s="25"/>
      <c r="H64" s="25"/>
      <c r="I64" s="25"/>
      <c r="J64" s="48"/>
      <c r="K64" s="48"/>
      <c r="L64" s="25"/>
      <c r="M64" s="25"/>
      <c r="N64" s="25"/>
      <c r="O64" s="25"/>
      <c r="P64" s="25"/>
      <c r="Q64" s="25"/>
      <c r="R64" s="22">
        <f t="shared" ref="R64" si="5">+F64+G64+H64+I64+J64+K64+L64+M64+N64+O64+P64+Q64</f>
        <v>0</v>
      </c>
    </row>
    <row r="65" spans="3:18" x14ac:dyDescent="0.25">
      <c r="C65" s="4" t="s">
        <v>54</v>
      </c>
      <c r="D65" s="32">
        <v>1000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75000000</v>
      </c>
      <c r="E85" s="36">
        <f>+E54+E28+E18+E12+E64+E38</f>
        <v>0</v>
      </c>
      <c r="F85" s="29">
        <f t="shared" ref="F85:Q85" si="6">+F28+F18+F12+F54+F38</f>
        <v>3174459.1500000004</v>
      </c>
      <c r="G85" s="29">
        <f t="shared" si="6"/>
        <v>3245815.88</v>
      </c>
      <c r="H85" s="29">
        <f t="shared" si="6"/>
        <v>5783039.2400000002</v>
      </c>
      <c r="I85" s="29">
        <f t="shared" si="6"/>
        <v>6009094.9699999997</v>
      </c>
      <c r="J85" s="29">
        <f t="shared" si="6"/>
        <v>5683918.9400000004</v>
      </c>
      <c r="K85" s="29">
        <f t="shared" si="6"/>
        <v>0</v>
      </c>
      <c r="L85" s="29">
        <f t="shared" si="6"/>
        <v>0</v>
      </c>
      <c r="M85" s="29">
        <f>+M28+M18+M12+M54+M38</f>
        <v>0</v>
      </c>
      <c r="N85" s="29">
        <f t="shared" si="6"/>
        <v>0</v>
      </c>
      <c r="O85" s="29">
        <f t="shared" si="6"/>
        <v>0</v>
      </c>
      <c r="P85" s="29">
        <f t="shared" si="6"/>
        <v>0</v>
      </c>
      <c r="Q85" s="29">
        <f t="shared" si="6"/>
        <v>0</v>
      </c>
      <c r="R85" s="37">
        <f>+F85+G85+H85+I85+J85+K85+L85+M85+N85+O85+P85+Q85</f>
        <v>23896328.18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72" t="s">
        <v>107</v>
      </c>
      <c r="D88" s="72"/>
      <c r="E88" s="72"/>
      <c r="F88" s="7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73" t="s">
        <v>108</v>
      </c>
      <c r="D89" s="73"/>
      <c r="E89" s="73"/>
      <c r="F89" s="73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74" t="s">
        <v>109</v>
      </c>
      <c r="D90" s="74"/>
      <c r="E90" s="74"/>
      <c r="F90" s="74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88:F88"/>
    <mergeCell ref="C89:F89"/>
    <mergeCell ref="C90:F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 Contabilidad</cp:lastModifiedBy>
  <cp:lastPrinted>2025-02-20T15:49:49Z</cp:lastPrinted>
  <dcterms:created xsi:type="dcterms:W3CDTF">2021-07-29T18:58:50Z</dcterms:created>
  <dcterms:modified xsi:type="dcterms:W3CDTF">2025-06-17T14:58:18Z</dcterms:modified>
</cp:coreProperties>
</file>