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NOVIEMBRE\"/>
    </mc:Choice>
  </mc:AlternateContent>
  <xr:revisionPtr revIDLastSave="0" documentId="13_ncr:1_{39EBCB2B-3F59-4BD5-A28C-69DB9DE9A9D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2" l="1"/>
  <c r="R20" i="2"/>
  <c r="R21" i="2"/>
  <c r="R22" i="2"/>
  <c r="R23" i="2"/>
  <c r="R24" i="2"/>
  <c r="R25" i="2"/>
  <c r="R26" i="2"/>
  <c r="R27" i="2"/>
  <c r="P18" i="2"/>
  <c r="P28" i="2"/>
  <c r="P38" i="2"/>
  <c r="P54" i="2"/>
  <c r="O54" i="2"/>
  <c r="O38" i="2"/>
  <c r="N38" i="2"/>
  <c r="O28" i="2"/>
  <c r="O18" i="2"/>
  <c r="N18" i="2"/>
  <c r="N28" i="2"/>
  <c r="N54" i="2"/>
  <c r="M54" i="2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<sst xmlns="http://schemas.openxmlformats.org/spreadsheetml/2006/main" count="194" uniqueCount="112">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</sst>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15" sqref="E1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5" t="s">
        <v>98</v>
      </c>
      <c r="D3" s="56"/>
      <c r="E3" s="5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3" t="s">
        <v>99</v>
      </c>
      <c r="D4" s="54"/>
      <c r="E4" s="54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2" t="s">
        <v>111</v>
      </c>
      <c r="D5" s="63"/>
      <c r="E5" s="63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7" t="s">
        <v>76</v>
      </c>
      <c r="D6" s="58"/>
      <c r="E6" s="58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7" t="s">
        <v>77</v>
      </c>
      <c r="D7" s="58"/>
      <c r="E7" s="58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9" t="s">
        <v>66</v>
      </c>
      <c r="D9" s="60" t="s">
        <v>94</v>
      </c>
      <c r="E9" s="60" t="s">
        <v>93</v>
      </c>
      <c r="F9" s="5"/>
    </row>
    <row r="10" spans="2:16" ht="23.25" customHeight="1" x14ac:dyDescent="0.25">
      <c r="C10" s="59"/>
      <c r="D10" s="61"/>
      <c r="E10" s="61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>
        <v>-380000</v>
      </c>
      <c r="F13" s="5"/>
    </row>
    <row r="14" spans="2:16" x14ac:dyDescent="0.25">
      <c r="C14" s="4" t="s">
        <v>3</v>
      </c>
      <c r="D14" s="32">
        <v>7123050</v>
      </c>
      <c r="E14" s="44">
        <v>45000</v>
      </c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>
        <v>335000</v>
      </c>
      <c r="F17" s="5"/>
    </row>
    <row r="18" spans="3:6" x14ac:dyDescent="0.25">
      <c r="C18" s="3" t="s">
        <v>7</v>
      </c>
      <c r="D18" s="34">
        <f>SUM(D19:D27)</f>
        <v>12886000</v>
      </c>
      <c r="E18" s="45">
        <f>SUM(E19:E27)</f>
        <v>902602.87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>
        <v>84100</v>
      </c>
      <c r="F20" s="5"/>
    </row>
    <row r="21" spans="3:6" x14ac:dyDescent="0.25">
      <c r="C21" s="4" t="s">
        <v>10</v>
      </c>
      <c r="D21" s="32">
        <v>3300000</v>
      </c>
      <c r="E21" s="44">
        <v>179200</v>
      </c>
      <c r="F21" s="5"/>
    </row>
    <row r="22" spans="3:6" x14ac:dyDescent="0.25">
      <c r="C22" s="4" t="s">
        <v>11</v>
      </c>
      <c r="D22" s="32">
        <v>350000</v>
      </c>
      <c r="E22" s="44">
        <v>-50000</v>
      </c>
      <c r="F22" s="5"/>
    </row>
    <row r="23" spans="3:6" x14ac:dyDescent="0.25">
      <c r="C23" s="4" t="s">
        <v>12</v>
      </c>
      <c r="D23" s="32">
        <v>3734000</v>
      </c>
      <c r="E23" s="44">
        <v>20000</v>
      </c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>
        <v>277000</v>
      </c>
    </row>
    <row r="26" spans="3:6" x14ac:dyDescent="0.25">
      <c r="C26" s="4" t="s">
        <v>15</v>
      </c>
      <c r="D26" s="32">
        <v>401000</v>
      </c>
      <c r="E26" s="44">
        <v>70000</v>
      </c>
    </row>
    <row r="27" spans="3:6" x14ac:dyDescent="0.25">
      <c r="C27" s="4" t="s">
        <v>16</v>
      </c>
      <c r="D27" s="32">
        <v>420000</v>
      </c>
      <c r="E27" s="44">
        <v>322302.87</v>
      </c>
    </row>
    <row r="28" spans="3:6" x14ac:dyDescent="0.25">
      <c r="C28" s="3" t="s">
        <v>17</v>
      </c>
      <c r="D28" s="34">
        <f>SUM(D29:D37)</f>
        <v>5162000</v>
      </c>
      <c r="E28" s="45">
        <f>SUM(E29:E37)</f>
        <v>13400</v>
      </c>
    </row>
    <row r="29" spans="3:6" x14ac:dyDescent="0.25">
      <c r="C29" s="4" t="s">
        <v>18</v>
      </c>
      <c r="D29" s="32">
        <v>230000</v>
      </c>
      <c r="E29" s="44">
        <v>-50000</v>
      </c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400000</v>
      </c>
      <c r="E31" s="44">
        <v>-100000</v>
      </c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430000</v>
      </c>
      <c r="E33" s="44">
        <v>-120000</v>
      </c>
    </row>
    <row r="34" spans="3:5" x14ac:dyDescent="0.25">
      <c r="C34" s="4" t="s">
        <v>23</v>
      </c>
      <c r="D34" s="32">
        <v>101000</v>
      </c>
      <c r="E34" s="44">
        <v>100000</v>
      </c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1700000</v>
      </c>
      <c r="E37" s="44">
        <v>183400</v>
      </c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433000</v>
      </c>
    </row>
    <row r="55" spans="3:5" x14ac:dyDescent="0.25">
      <c r="C55" s="4" t="s">
        <v>44</v>
      </c>
      <c r="D55" s="32">
        <v>1431000</v>
      </c>
      <c r="E55" s="44">
        <v>797000</v>
      </c>
    </row>
    <row r="56" spans="3:5" x14ac:dyDescent="0.25">
      <c r="C56" s="4" t="s">
        <v>45</v>
      </c>
      <c r="D56" s="32">
        <v>200000</v>
      </c>
      <c r="E56" s="44">
        <v>-178000</v>
      </c>
    </row>
    <row r="57" spans="3:5" x14ac:dyDescent="0.25">
      <c r="C57" s="4" t="s">
        <v>46</v>
      </c>
      <c r="D57" s="32">
        <v>2350000</v>
      </c>
      <c r="E57" s="44">
        <v>-649000</v>
      </c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272950</v>
      </c>
      <c r="E59" s="44">
        <v>463000</v>
      </c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1" t="s">
        <v>65</v>
      </c>
      <c r="D85" s="49">
        <f>+D54+D28+D18+D12+D64+D38</f>
        <v>75000000</v>
      </c>
      <c r="E85" s="50">
        <f>+E54+E28+E18+E12+E64</f>
        <v>1349002.87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A19" workbookViewId="0">
      <selection activeCell="C21" sqref="C21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4" t="s">
        <v>98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3:19" ht="21" customHeight="1" x14ac:dyDescent="0.25">
      <c r="C4" s="66" t="s">
        <v>99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3:19" ht="15.75" x14ac:dyDescent="0.25">
      <c r="C5" s="62" t="s">
        <v>110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9" ht="15.75" customHeight="1" x14ac:dyDescent="0.25">
      <c r="C6" s="57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3:19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9" spans="3:19" ht="25.5" customHeight="1" x14ac:dyDescent="0.25">
      <c r="C9" s="68" t="s">
        <v>66</v>
      </c>
      <c r="D9" s="69" t="s">
        <v>94</v>
      </c>
      <c r="E9" s="69" t="s">
        <v>93</v>
      </c>
      <c r="F9" s="74" t="s">
        <v>91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</row>
    <row r="10" spans="3:19" x14ac:dyDescent="0.25">
      <c r="C10" s="68"/>
      <c r="D10" s="70"/>
      <c r="E10" s="70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3082049.3</v>
      </c>
      <c r="I12" s="22">
        <f t="shared" si="0"/>
        <v>5526068.8399999999</v>
      </c>
      <c r="J12" s="22">
        <f t="shared" si="0"/>
        <v>3482712.4699999997</v>
      </c>
      <c r="K12" s="22">
        <f t="shared" si="0"/>
        <v>4112019.5300000003</v>
      </c>
      <c r="L12" s="22">
        <f t="shared" si="0"/>
        <v>4585395.7300000004</v>
      </c>
      <c r="M12" s="22">
        <f t="shared" si="0"/>
        <v>3792827.51</v>
      </c>
      <c r="N12" s="22">
        <f t="shared" si="0"/>
        <v>3746691.51</v>
      </c>
      <c r="O12" s="22">
        <f t="shared" si="0"/>
        <v>6981876.7200000007</v>
      </c>
      <c r="P12" s="22">
        <f t="shared" si="0"/>
        <v>7179757.4400000004</v>
      </c>
      <c r="Q12" s="22">
        <f t="shared" si="0"/>
        <v>0</v>
      </c>
      <c r="R12" s="22">
        <f>+F12+G12+H12+I12+J12+K12+L12+M12+N12+O12+P12+Q12</f>
        <v>48386083.409999996</v>
      </c>
    </row>
    <row r="13" spans="3:19" x14ac:dyDescent="0.25">
      <c r="C13" s="4" t="s">
        <v>2</v>
      </c>
      <c r="D13" s="32">
        <v>38683000</v>
      </c>
      <c r="E13" s="32"/>
      <c r="F13" s="17">
        <v>2449850</v>
      </c>
      <c r="G13" s="18">
        <v>2449850</v>
      </c>
      <c r="H13" s="18">
        <v>2565850</v>
      </c>
      <c r="I13" s="18">
        <v>2669850</v>
      </c>
      <c r="J13" s="18">
        <v>2906850</v>
      </c>
      <c r="K13" s="18">
        <v>3417314.02</v>
      </c>
      <c r="L13" s="18">
        <v>3312692.18</v>
      </c>
      <c r="M13" s="18">
        <v>3176850</v>
      </c>
      <c r="N13" s="18">
        <v>3136850</v>
      </c>
      <c r="O13" s="18">
        <v>3388846.31</v>
      </c>
      <c r="P13" s="18">
        <v>6506866.6500000004</v>
      </c>
      <c r="Q13" s="18"/>
      <c r="R13" s="21"/>
    </row>
    <row r="14" spans="3:19" x14ac:dyDescent="0.25">
      <c r="C14" s="4" t="s">
        <v>3</v>
      </c>
      <c r="D14" s="32">
        <v>7168050</v>
      </c>
      <c r="E14" s="32"/>
      <c r="F14" s="19">
        <v>130000</v>
      </c>
      <c r="G14" s="19">
        <v>130000</v>
      </c>
      <c r="H14" s="19">
        <v>130000</v>
      </c>
      <c r="I14" s="19">
        <v>2451516.67</v>
      </c>
      <c r="J14" s="19">
        <v>135000</v>
      </c>
      <c r="K14" s="20">
        <v>226000</v>
      </c>
      <c r="L14" s="20">
        <v>775350</v>
      </c>
      <c r="M14" s="20">
        <v>135000</v>
      </c>
      <c r="N14" s="20">
        <v>135000</v>
      </c>
      <c r="O14" s="20">
        <v>3084516.66</v>
      </c>
      <c r="P14" s="20">
        <v>135000</v>
      </c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5805000</v>
      </c>
      <c r="E17" s="32"/>
      <c r="F17" s="19">
        <v>368492.18</v>
      </c>
      <c r="G17" s="19">
        <v>368492.18</v>
      </c>
      <c r="H17" s="20">
        <v>386199.3</v>
      </c>
      <c r="I17" s="20">
        <v>404702.17</v>
      </c>
      <c r="J17" s="20">
        <v>440862.47</v>
      </c>
      <c r="K17" s="20">
        <v>468705.51</v>
      </c>
      <c r="L17" s="20">
        <v>497353.55</v>
      </c>
      <c r="M17" s="20">
        <v>480977.51</v>
      </c>
      <c r="N17" s="20">
        <v>474841.51</v>
      </c>
      <c r="O17" s="20">
        <v>508513.75</v>
      </c>
      <c r="P17" s="20">
        <v>537890.79</v>
      </c>
      <c r="Q17" s="20"/>
      <c r="R17" s="21"/>
    </row>
    <row r="18" spans="3:18" x14ac:dyDescent="0.25">
      <c r="C18" s="3" t="s">
        <v>7</v>
      </c>
      <c r="D18" s="34">
        <f>+D19+D20+D21+D22+D23+D24+D25+D26+D27</f>
        <v>13788602.869999999</v>
      </c>
      <c r="E18" s="34">
        <f t="shared" ref="E18:P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34">
        <f t="shared" si="1"/>
        <v>2447507.06</v>
      </c>
      <c r="I18" s="34">
        <f t="shared" si="1"/>
        <v>468512.13</v>
      </c>
      <c r="J18" s="34">
        <f t="shared" si="1"/>
        <v>1258802.6000000001</v>
      </c>
      <c r="K18" s="34">
        <f t="shared" si="1"/>
        <v>2326143.62</v>
      </c>
      <c r="L18" s="34">
        <f t="shared" si="1"/>
        <v>619244.63</v>
      </c>
      <c r="M18" s="34">
        <f t="shared" si="1"/>
        <v>1659604</v>
      </c>
      <c r="N18" s="34">
        <f t="shared" si="1"/>
        <v>2379697.0700000003</v>
      </c>
      <c r="O18" s="34">
        <f t="shared" si="1"/>
        <v>1135547.57</v>
      </c>
      <c r="P18" s="34">
        <f t="shared" si="1"/>
        <v>308837.33</v>
      </c>
      <c r="Q18" s="22"/>
      <c r="R18" s="22">
        <f t="shared" ref="R18:R54" si="2">+F18+G18+H18+I18+J18+K18+L18+M18+N18+O18+P18+Q18</f>
        <v>13127486.680000002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>
        <v>188998.3</v>
      </c>
      <c r="I19" s="20">
        <v>180197.89</v>
      </c>
      <c r="J19" s="20">
        <v>191337.39</v>
      </c>
      <c r="K19" s="20">
        <v>191417.37</v>
      </c>
      <c r="L19" s="20">
        <v>215373.3</v>
      </c>
      <c r="M19" s="20">
        <v>204377.41</v>
      </c>
      <c r="N19" s="20">
        <v>281745.12</v>
      </c>
      <c r="O19" s="20">
        <v>217392.37</v>
      </c>
      <c r="P19" s="20">
        <v>225990.69</v>
      </c>
      <c r="Q19" s="20"/>
      <c r="R19" s="22">
        <f t="shared" si="2"/>
        <v>2306561.5300000003</v>
      </c>
    </row>
    <row r="20" spans="3:18" x14ac:dyDescent="0.25">
      <c r="C20" s="4" t="s">
        <v>9</v>
      </c>
      <c r="D20" s="32">
        <v>184100</v>
      </c>
      <c r="E20" s="32"/>
      <c r="F20" s="19"/>
      <c r="G20" s="19"/>
      <c r="H20" s="19"/>
      <c r="I20" s="19"/>
      <c r="J20" s="19">
        <v>75874</v>
      </c>
      <c r="K20" s="19"/>
      <c r="L20" s="20"/>
      <c r="M20" s="19"/>
      <c r="N20" s="19"/>
      <c r="O20" s="19"/>
      <c r="Q20" s="19"/>
      <c r="R20" s="22">
        <f t="shared" si="2"/>
        <v>75874</v>
      </c>
    </row>
    <row r="21" spans="3:18" x14ac:dyDescent="0.25">
      <c r="C21" s="4" t="s">
        <v>10</v>
      </c>
      <c r="D21" s="32">
        <v>3479200</v>
      </c>
      <c r="E21" s="33"/>
      <c r="F21" s="19"/>
      <c r="G21" s="20">
        <v>30661.08</v>
      </c>
      <c r="H21" s="20">
        <v>617400</v>
      </c>
      <c r="I21" s="20"/>
      <c r="J21" s="20">
        <v>717008.12</v>
      </c>
      <c r="K21" s="20">
        <v>714050</v>
      </c>
      <c r="L21" s="20"/>
      <c r="M21" s="20">
        <v>509750</v>
      </c>
      <c r="N21" s="20">
        <v>842550</v>
      </c>
      <c r="O21" s="20">
        <v>905600</v>
      </c>
      <c r="P21" s="20">
        <v>21014.639999999999</v>
      </c>
      <c r="Q21" s="20"/>
      <c r="R21" s="22">
        <f t="shared" si="2"/>
        <v>4358033.84</v>
      </c>
    </row>
    <row r="22" spans="3:18" x14ac:dyDescent="0.25">
      <c r="C22" s="4" t="s">
        <v>11</v>
      </c>
      <c r="D22" s="32">
        <v>300000</v>
      </c>
      <c r="E22" s="32"/>
      <c r="F22" s="19"/>
      <c r="G22" s="20"/>
      <c r="H22" s="20"/>
      <c r="I22" s="20">
        <v>256341.27</v>
      </c>
      <c r="J22" s="20"/>
      <c r="K22" s="20"/>
      <c r="L22" s="20"/>
      <c r="M22" s="20"/>
      <c r="N22" s="20"/>
      <c r="O22" s="20"/>
      <c r="P22" s="20"/>
      <c r="Q22" s="20"/>
      <c r="R22" s="22">
        <f t="shared" si="2"/>
        <v>256341.27</v>
      </c>
    </row>
    <row r="23" spans="3:18" x14ac:dyDescent="0.25">
      <c r="C23" s="4" t="s">
        <v>12</v>
      </c>
      <c r="D23" s="32">
        <v>3754000</v>
      </c>
      <c r="E23" s="33"/>
      <c r="F23" s="19"/>
      <c r="G23" s="20"/>
      <c r="H23" s="20">
        <v>1256524.3400000001</v>
      </c>
      <c r="I23" s="20"/>
      <c r="J23" s="20"/>
      <c r="K23" s="20">
        <v>1115918.52</v>
      </c>
      <c r="L23" s="20">
        <v>89950</v>
      </c>
      <c r="M23" s="20"/>
      <c r="N23" s="20">
        <v>976770.56000000006</v>
      </c>
      <c r="O23" s="20"/>
      <c r="P23" s="20"/>
      <c r="Q23" s="20"/>
      <c r="R23" s="22">
        <f t="shared" si="2"/>
        <v>3439163.4200000004</v>
      </c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>
        <v>1023.72</v>
      </c>
      <c r="K24" s="20"/>
      <c r="L24" s="20"/>
      <c r="M24" s="20">
        <v>890541.16</v>
      </c>
      <c r="N24" s="20"/>
      <c r="O24" s="20"/>
      <c r="P24" s="20"/>
      <c r="Q24" s="20"/>
      <c r="R24" s="22">
        <f t="shared" si="2"/>
        <v>974762.78</v>
      </c>
    </row>
    <row r="25" spans="3:18" x14ac:dyDescent="0.25">
      <c r="C25" s="4" t="s">
        <v>14</v>
      </c>
      <c r="D25" s="32">
        <v>998000</v>
      </c>
      <c r="E25" s="32"/>
      <c r="F25" s="19"/>
      <c r="G25" s="20"/>
      <c r="H25" s="20">
        <v>299506.42</v>
      </c>
      <c r="I25" s="20">
        <v>31972.97</v>
      </c>
      <c r="J25" s="20">
        <v>68364.87</v>
      </c>
      <c r="K25" s="20">
        <v>42850.83</v>
      </c>
      <c r="L25" s="20">
        <v>210621.33</v>
      </c>
      <c r="M25" s="20">
        <v>45967.43</v>
      </c>
      <c r="N25" s="20">
        <v>278631.39</v>
      </c>
      <c r="O25" s="20">
        <v>12555.2</v>
      </c>
      <c r="P25" s="23"/>
      <c r="Q25" s="20"/>
      <c r="R25" s="22">
        <f t="shared" si="2"/>
        <v>990470.44000000006</v>
      </c>
    </row>
    <row r="26" spans="3:18" x14ac:dyDescent="0.25">
      <c r="C26" s="4" t="s">
        <v>15</v>
      </c>
      <c r="D26" s="32">
        <v>471000</v>
      </c>
      <c r="E26" s="33"/>
      <c r="F26" s="19"/>
      <c r="G26" s="19"/>
      <c r="H26" s="19"/>
      <c r="I26" s="19"/>
      <c r="J26" s="19"/>
      <c r="K26" s="19"/>
      <c r="L26" s="20">
        <v>3000</v>
      </c>
      <c r="M26" s="19"/>
      <c r="N26" s="19"/>
      <c r="O26" s="20"/>
      <c r="Q26" s="19"/>
      <c r="R26" s="22">
        <f t="shared" si="2"/>
        <v>3000</v>
      </c>
    </row>
    <row r="27" spans="3:18" x14ac:dyDescent="0.25">
      <c r="C27" s="4" t="s">
        <v>16</v>
      </c>
      <c r="D27" s="32">
        <v>742302.87</v>
      </c>
      <c r="E27" s="33"/>
      <c r="F27" s="19"/>
      <c r="G27" s="19"/>
      <c r="H27" s="19">
        <v>85078</v>
      </c>
      <c r="I27" s="19"/>
      <c r="J27" s="19">
        <v>205194.5</v>
      </c>
      <c r="K27" s="19">
        <v>261906.9</v>
      </c>
      <c r="L27" s="20">
        <v>100300</v>
      </c>
      <c r="M27" s="19">
        <v>8968</v>
      </c>
      <c r="N27" s="19"/>
      <c r="O27" s="20"/>
      <c r="P27" s="19">
        <v>61832</v>
      </c>
      <c r="Q27" s="20"/>
      <c r="R27" s="22">
        <f t="shared" si="2"/>
        <v>723279.4</v>
      </c>
    </row>
    <row r="28" spans="3:18" x14ac:dyDescent="0.25">
      <c r="C28" s="3" t="s">
        <v>17</v>
      </c>
      <c r="D28" s="34">
        <f>+D29+D30+D31+D32+D33+D34+D35+D36+D37</f>
        <v>5175400</v>
      </c>
      <c r="E28" s="34">
        <f t="shared" ref="E28:P28" si="3">+E29+E30+E31+E32+E33+E34+E35+E36+E37</f>
        <v>0</v>
      </c>
      <c r="F28" s="34">
        <f t="shared" si="3"/>
        <v>0</v>
      </c>
      <c r="G28" s="34">
        <f t="shared" si="3"/>
        <v>0</v>
      </c>
      <c r="H28" s="34">
        <f t="shared" si="3"/>
        <v>253482.88</v>
      </c>
      <c r="I28" s="34">
        <f t="shared" si="3"/>
        <v>14514</v>
      </c>
      <c r="J28" s="34">
        <f t="shared" si="3"/>
        <v>923240.66</v>
      </c>
      <c r="K28" s="34">
        <f t="shared" si="3"/>
        <v>2000000</v>
      </c>
      <c r="L28" s="34">
        <f t="shared" si="3"/>
        <v>683717.39</v>
      </c>
      <c r="M28" s="34">
        <f t="shared" si="3"/>
        <v>280321.74</v>
      </c>
      <c r="N28" s="34">
        <f t="shared" si="3"/>
        <v>260710.97</v>
      </c>
      <c r="O28" s="34">
        <f t="shared" si="3"/>
        <v>427701.1</v>
      </c>
      <c r="P28" s="34">
        <f t="shared" si="3"/>
        <v>0</v>
      </c>
      <c r="Q28" s="22"/>
      <c r="R28" s="22">
        <f t="shared" si="2"/>
        <v>4843688.7399999993</v>
      </c>
    </row>
    <row r="29" spans="3:18" x14ac:dyDescent="0.25">
      <c r="C29" s="4" t="s">
        <v>18</v>
      </c>
      <c r="D29" s="32">
        <v>180000</v>
      </c>
      <c r="E29" s="33"/>
      <c r="F29" s="19"/>
      <c r="G29" s="20"/>
      <c r="H29" s="20">
        <v>14868</v>
      </c>
      <c r="I29" s="20"/>
      <c r="J29" s="20">
        <v>130571.9</v>
      </c>
      <c r="K29" s="20"/>
      <c r="L29" s="20">
        <v>28320</v>
      </c>
      <c r="M29" s="20"/>
      <c r="N29" s="20"/>
      <c r="O29" s="20">
        <v>139868</v>
      </c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>
        <v>102188</v>
      </c>
      <c r="K31" s="20"/>
      <c r="L31" s="20"/>
      <c r="M31" s="20"/>
      <c r="N31" s="20"/>
      <c r="O31" s="20">
        <v>201603</v>
      </c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>
        <v>48707.47</v>
      </c>
      <c r="M33" s="19">
        <v>226121.98</v>
      </c>
      <c r="N33" s="19"/>
      <c r="O33" s="20">
        <v>8201</v>
      </c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>
        <v>19203.32</v>
      </c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>
        <v>95015</v>
      </c>
      <c r="K35" s="20">
        <v>2000000</v>
      </c>
      <c r="L35" s="20"/>
      <c r="M35" s="20"/>
      <c r="N35" s="20"/>
      <c r="O35" s="20">
        <v>15222</v>
      </c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1883400</v>
      </c>
      <c r="E37" s="33"/>
      <c r="F37" s="19"/>
      <c r="G37" s="20"/>
      <c r="H37" s="20">
        <v>238614.88</v>
      </c>
      <c r="I37" s="20">
        <v>14514</v>
      </c>
      <c r="J37" s="20">
        <v>595465.76</v>
      </c>
      <c r="K37" s="20"/>
      <c r="L37" s="20">
        <v>606689.92000000004</v>
      </c>
      <c r="M37" s="20">
        <v>34996.44</v>
      </c>
      <c r="N37" s="20">
        <v>260710.97</v>
      </c>
      <c r="O37" s="20">
        <v>62807.1</v>
      </c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34">
        <f t="shared" ref="E38:P38" si="4">+E39+E45</f>
        <v>0</v>
      </c>
      <c r="F38" s="34">
        <f t="shared" si="4"/>
        <v>0</v>
      </c>
      <c r="G38" s="34">
        <f t="shared" si="4"/>
        <v>0</v>
      </c>
      <c r="H38" s="34">
        <f t="shared" si="4"/>
        <v>0</v>
      </c>
      <c r="I38" s="34">
        <f t="shared" si="4"/>
        <v>0</v>
      </c>
      <c r="J38" s="34">
        <f t="shared" si="4"/>
        <v>0</v>
      </c>
      <c r="K38" s="34">
        <f t="shared" si="4"/>
        <v>0</v>
      </c>
      <c r="L38" s="34">
        <f t="shared" si="4"/>
        <v>0</v>
      </c>
      <c r="M38" s="34">
        <f t="shared" si="4"/>
        <v>126120.85</v>
      </c>
      <c r="N38" s="34">
        <f t="shared" si="4"/>
        <v>0</v>
      </c>
      <c r="O38" s="34">
        <f t="shared" si="4"/>
        <v>0</v>
      </c>
      <c r="P38" s="34">
        <f t="shared" si="4"/>
        <v>0</v>
      </c>
      <c r="R38" s="22">
        <f t="shared" si="2"/>
        <v>126120.85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>
        <v>34000</v>
      </c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>
        <v>92120.85</v>
      </c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5527950</v>
      </c>
      <c r="E54" s="34">
        <f t="shared" ref="E54:P54" si="5">+E55+E56+E57+E58+E59+E60+E61+E62+E63</f>
        <v>0</v>
      </c>
      <c r="F54" s="34">
        <f t="shared" si="5"/>
        <v>0</v>
      </c>
      <c r="G54" s="34">
        <f t="shared" si="5"/>
        <v>0</v>
      </c>
      <c r="H54" s="34">
        <f t="shared" si="5"/>
        <v>0</v>
      </c>
      <c r="I54" s="34">
        <f t="shared" si="5"/>
        <v>0</v>
      </c>
      <c r="J54" s="34">
        <f t="shared" si="5"/>
        <v>19163.21</v>
      </c>
      <c r="K54" s="34">
        <f t="shared" si="5"/>
        <v>566144.68000000005</v>
      </c>
      <c r="L54" s="34">
        <f t="shared" si="5"/>
        <v>1091121.4100000001</v>
      </c>
      <c r="M54" s="34">
        <f t="shared" si="5"/>
        <v>142653.74</v>
      </c>
      <c r="N54" s="34">
        <f t="shared" si="5"/>
        <v>82884.14</v>
      </c>
      <c r="O54" s="34">
        <f t="shared" si="5"/>
        <v>300310</v>
      </c>
      <c r="P54" s="34">
        <f t="shared" si="5"/>
        <v>56610.5</v>
      </c>
      <c r="Q54" s="22"/>
      <c r="R54" s="22">
        <f t="shared" si="2"/>
        <v>2258887.6800000002</v>
      </c>
    </row>
    <row r="55" spans="3:18" x14ac:dyDescent="0.25">
      <c r="C55" s="4" t="s">
        <v>44</v>
      </c>
      <c r="D55" s="32">
        <v>2228000</v>
      </c>
      <c r="E55" s="33"/>
      <c r="F55" s="19"/>
      <c r="G55" s="19"/>
      <c r="H55" s="19"/>
      <c r="I55" s="19"/>
      <c r="J55" s="20"/>
      <c r="K55" s="20">
        <v>333919.09000000003</v>
      </c>
      <c r="L55" s="20">
        <v>994163.17</v>
      </c>
      <c r="M55" s="20"/>
      <c r="N55" s="20"/>
      <c r="O55" s="26"/>
      <c r="P55" s="20">
        <v>13570</v>
      </c>
      <c r="Q55" s="20"/>
      <c r="R55" s="21"/>
    </row>
    <row r="56" spans="3:18" x14ac:dyDescent="0.25">
      <c r="C56" s="4" t="s">
        <v>45</v>
      </c>
      <c r="D56" s="32">
        <v>22000</v>
      </c>
      <c r="E56" s="33"/>
      <c r="F56" s="19"/>
      <c r="G56" s="19"/>
      <c r="H56" s="19"/>
      <c r="I56" s="19"/>
      <c r="J56" s="19">
        <v>19163.21</v>
      </c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1701000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735950</v>
      </c>
      <c r="E59" s="33"/>
      <c r="F59" s="19"/>
      <c r="G59" s="19"/>
      <c r="H59" s="19"/>
      <c r="I59" s="19"/>
      <c r="J59" s="19"/>
      <c r="K59" s="19">
        <v>221515.59</v>
      </c>
      <c r="L59" s="19">
        <v>96958.24</v>
      </c>
      <c r="M59" s="19">
        <v>142653.74</v>
      </c>
      <c r="N59" s="19">
        <v>82884.14</v>
      </c>
      <c r="O59" s="26">
        <v>300310</v>
      </c>
      <c r="P59" s="19">
        <v>43040.5</v>
      </c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>
        <v>10710</v>
      </c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6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76349002.870000005</v>
      </c>
      <c r="E85" s="36">
        <f>+E54+E28+E18+E12+E64+E38</f>
        <v>0</v>
      </c>
      <c r="F85" s="29">
        <f t="shared" ref="F85:Q85" si="7">+F28+F18+F12+F54+F38</f>
        <v>3174459.1500000004</v>
      </c>
      <c r="G85" s="29">
        <f t="shared" si="7"/>
        <v>3245815.88</v>
      </c>
      <c r="H85" s="29">
        <f t="shared" si="7"/>
        <v>5783039.2400000002</v>
      </c>
      <c r="I85" s="29">
        <f t="shared" si="7"/>
        <v>6009094.9699999997</v>
      </c>
      <c r="J85" s="29">
        <f t="shared" si="7"/>
        <v>5683918.9400000004</v>
      </c>
      <c r="K85" s="29">
        <f t="shared" si="7"/>
        <v>9004307.8300000001</v>
      </c>
      <c r="L85" s="29">
        <f t="shared" si="7"/>
        <v>6979479.1600000001</v>
      </c>
      <c r="M85" s="29">
        <f>+M28+M18+M12+M54+M38</f>
        <v>6001527.8399999999</v>
      </c>
      <c r="N85" s="29">
        <f t="shared" si="7"/>
        <v>6469983.6900000004</v>
      </c>
      <c r="O85" s="29">
        <f t="shared" si="7"/>
        <v>8845435.3900000006</v>
      </c>
      <c r="P85" s="29">
        <f t="shared" si="7"/>
        <v>7545205.2700000005</v>
      </c>
      <c r="Q85" s="29">
        <f t="shared" si="7"/>
        <v>0</v>
      </c>
      <c r="R85" s="37">
        <f>+F85+G85+H85+I85+J85+K85+L85+M85+N85+O85+P85+Q85</f>
        <v>68742267.359999999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1" t="s">
        <v>107</v>
      </c>
      <c r="D88" s="71"/>
      <c r="E88" s="71"/>
      <c r="F88" s="7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2" t="s">
        <v>108</v>
      </c>
      <c r="D89" s="72"/>
      <c r="E89" s="72"/>
      <c r="F89" s="72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3" t="s">
        <v>109</v>
      </c>
      <c r="D90" s="73"/>
      <c r="E90" s="73"/>
      <c r="F90" s="73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2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2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2025-12-11T14:36:57Z</cp:lastPrinted>
  <dcterms:created xsi:type="dcterms:W3CDTF">2021-07-29T18:58:50Z</dcterms:created>
  <dcterms:modified xsi:type="dcterms:W3CDTF">2025-12-18T13:30:14Z</dcterms:modified>
</cp:coreProperties>
</file>