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N-OAI\Downloads\"/>
    </mc:Choice>
  </mc:AlternateContent>
  <xr:revisionPtr revIDLastSave="0" documentId="8_{FE0A4E22-4FFE-4984-93DD-07216106D3AF}" xr6:coauthVersionLast="47" xr6:coauthVersionMax="47" xr10:uidLastSave="{00000000-0000-0000-0000-000000000000}"/>
  <bookViews>
    <workbookView xWindow="-120" yWindow="-120" windowWidth="29040" windowHeight="15840" xr2:uid="{D7424C9D-A8DA-4AAF-BB33-EC62154B389B}"/>
  </bookViews>
  <sheets>
    <sheet name="SGN Nom. Fijos Sept. 2022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0" i="2" l="1"/>
  <c r="J50" i="2"/>
  <c r="I50" i="2"/>
  <c r="H50" i="2"/>
  <c r="G50" i="2"/>
  <c r="M49" i="2"/>
  <c r="L48" i="2"/>
  <c r="M48" i="2" s="1"/>
  <c r="L47" i="2"/>
  <c r="M47" i="2" s="1"/>
  <c r="L46" i="2"/>
  <c r="M46" i="2" s="1"/>
  <c r="M45" i="2"/>
  <c r="L44" i="2"/>
  <c r="M44" i="2" s="1"/>
  <c r="L43" i="2"/>
  <c r="M43" i="2" s="1"/>
  <c r="L42" i="2"/>
  <c r="M42" i="2" s="1"/>
  <c r="L41" i="2"/>
  <c r="M41" i="2" s="1"/>
  <c r="M40" i="2"/>
  <c r="L39" i="2"/>
  <c r="M39" i="2" s="1"/>
  <c r="M38" i="2"/>
  <c r="L37" i="2"/>
  <c r="M37" i="2" s="1"/>
  <c r="L35" i="2"/>
  <c r="M35" i="2" s="1"/>
  <c r="L34" i="2"/>
  <c r="M34" i="2" s="1"/>
  <c r="L25" i="2"/>
  <c r="M25" i="2" s="1"/>
  <c r="L24" i="2"/>
  <c r="M24" i="2" s="1"/>
  <c r="L23" i="2"/>
  <c r="M23" i="2" s="1"/>
  <c r="L22" i="2"/>
  <c r="M22" i="2" s="1"/>
  <c r="L20" i="2"/>
  <c r="M20" i="2" s="1"/>
  <c r="M19" i="2"/>
  <c r="L18" i="2"/>
  <c r="M18" i="2" s="1"/>
  <c r="L17" i="2"/>
  <c r="M17" i="2" s="1"/>
  <c r="L16" i="2"/>
  <c r="L50" i="2" l="1"/>
  <c r="M16" i="2"/>
  <c r="M50" i="2" s="1"/>
</calcChain>
</file>

<file path=xl/sharedStrings.xml><?xml version="1.0" encoding="utf-8"?>
<sst xmlns="http://schemas.openxmlformats.org/spreadsheetml/2006/main" count="204" uniqueCount="107">
  <si>
    <t>NOMBRES</t>
  </si>
  <si>
    <t>CARGO</t>
  </si>
  <si>
    <t>ESTATUS</t>
  </si>
  <si>
    <t>NOMBRE DEPARTAMENTO</t>
  </si>
  <si>
    <t>SUELDO BRUTO</t>
  </si>
  <si>
    <t>AFP</t>
  </si>
  <si>
    <t>ISR</t>
  </si>
  <si>
    <t>SFS</t>
  </si>
  <si>
    <t>OTROS DESC.</t>
  </si>
  <si>
    <t>TOTAL DESC.</t>
  </si>
  <si>
    <t>-</t>
  </si>
  <si>
    <t>Administrativo y Financiero</t>
  </si>
  <si>
    <t xml:space="preserve">                  Aprobado por:</t>
  </si>
  <si>
    <t xml:space="preserve">      Ing. Edwin Rafael García Cocco</t>
  </si>
  <si>
    <t xml:space="preserve">                  Director Ejecutivo</t>
  </si>
  <si>
    <t>NETO</t>
  </si>
  <si>
    <t>Geologia Ambiental y Aplicada</t>
  </si>
  <si>
    <t>Geologia y Estudios Determinativos</t>
  </si>
  <si>
    <t>Analista Financiero</t>
  </si>
  <si>
    <t>GENERO</t>
  </si>
  <si>
    <t>Masculino</t>
  </si>
  <si>
    <t>Femenino</t>
  </si>
  <si>
    <t>Sistema de Informacion Geografica</t>
  </si>
  <si>
    <t>Documentacion y Divulgacion</t>
  </si>
  <si>
    <t xml:space="preserve">                                  SERVICIO GEOLÓGICO NACIONAL</t>
  </si>
  <si>
    <t>Garcia Cocco, Edwin Rafael</t>
  </si>
  <si>
    <t>Director</t>
  </si>
  <si>
    <t>Decreto</t>
  </si>
  <si>
    <t>Direccion</t>
  </si>
  <si>
    <t>Lopez De Paula, Nelson Antonio</t>
  </si>
  <si>
    <t>Abogado</t>
  </si>
  <si>
    <t>Fijo</t>
  </si>
  <si>
    <t>Mendez German, Rafael Indalecio</t>
  </si>
  <si>
    <t>Auxiliar administrativo I</t>
  </si>
  <si>
    <t>Martinez Moreno, Wilson</t>
  </si>
  <si>
    <t>Chofer</t>
  </si>
  <si>
    <t>Carrera Adm.</t>
  </si>
  <si>
    <t>Jose Clases, Sandra Esther</t>
  </si>
  <si>
    <t>Enc. Dpto. Planificacion y Desarrollo</t>
  </si>
  <si>
    <t>Planificacion y Desarrollo</t>
  </si>
  <si>
    <t>Gonzalez Sanchez, Fernando</t>
  </si>
  <si>
    <t>Enc. Departamento Administrativo y Financiero</t>
  </si>
  <si>
    <t>Cruz Acosta, José</t>
  </si>
  <si>
    <t>Jimenez De la Rosa, Amarilys</t>
  </si>
  <si>
    <t>Enc. Div. De Compras y Contrataciones</t>
  </si>
  <si>
    <t>Lara Ogando, Rosa</t>
  </si>
  <si>
    <t>Conserje</t>
  </si>
  <si>
    <t>Pinales de Leon, Julissa</t>
  </si>
  <si>
    <t>Matos Perez, Jose Domingo</t>
  </si>
  <si>
    <t>Mensajero Externo</t>
  </si>
  <si>
    <t>Hernandez Reyna, Marlenis Elizabeth</t>
  </si>
  <si>
    <t>Recepcionista</t>
  </si>
  <si>
    <t>Femenina</t>
  </si>
  <si>
    <t>Peña Lalane, Carlos</t>
  </si>
  <si>
    <t>Auxiliar y Suministro</t>
  </si>
  <si>
    <t>Ullola, Demetrio</t>
  </si>
  <si>
    <t>Ayudante de mantenimiento</t>
  </si>
  <si>
    <t>Masculio</t>
  </si>
  <si>
    <t>Concepcion Perez, Luis Ruben</t>
  </si>
  <si>
    <t>Camarero</t>
  </si>
  <si>
    <t>Baez Hilario, Gregorio</t>
  </si>
  <si>
    <t>Muñoz Beltre, Beato Gerardo</t>
  </si>
  <si>
    <t>Vigilante</t>
  </si>
  <si>
    <t>Rojas Paredes, Alejandro</t>
  </si>
  <si>
    <t>Rodriguez Reyes, Jesus</t>
  </si>
  <si>
    <t>Enc. Dpto. Recursos Geologicos y Mineros</t>
  </si>
  <si>
    <t>Recursos Geologicos y Mineros</t>
  </si>
  <si>
    <t>Técnico de Geologia y Tematicos</t>
  </si>
  <si>
    <t xml:space="preserve">Vargas Paez, Johnny Vargas </t>
  </si>
  <si>
    <t>Auxiliar de Muestra</t>
  </si>
  <si>
    <t>Luna Jaime, Gloria Maria</t>
  </si>
  <si>
    <t>Secretaria</t>
  </si>
  <si>
    <t>Perez Alejandro, Yesica Hypatia</t>
  </si>
  <si>
    <t>Enc.Dpto. Dinamica de Estudios Sismicos</t>
  </si>
  <si>
    <t xml:space="preserve">Dinamica de Estudios Sismicos </t>
  </si>
  <si>
    <t>Duran Duran, Freddy</t>
  </si>
  <si>
    <t>Tecnico de Geologia y Tematicos</t>
  </si>
  <si>
    <t>Concepción Disla, Leonardo</t>
  </si>
  <si>
    <t>Enc. Dpto. Sistema de Información Geográfica</t>
  </si>
  <si>
    <t>Sistema de Información Geográfica</t>
  </si>
  <si>
    <t>Mendoza Ulloa, Francisco Javier</t>
  </si>
  <si>
    <t>Enc. Division De Teledeteccion</t>
  </si>
  <si>
    <t>Mejia Apaza, Fernando</t>
  </si>
  <si>
    <t>Diseñador de Pagina Web</t>
  </si>
  <si>
    <t>Peña Caraballo, Jose Alberto</t>
  </si>
  <si>
    <t>Soporte Informatico</t>
  </si>
  <si>
    <t>Cedeño Perez, Vera Valentinovna</t>
  </si>
  <si>
    <t>Enc. Dpto. Geologia y Estudios Determinativos</t>
  </si>
  <si>
    <t>Bautista Apolinar, Julio Pavlusha</t>
  </si>
  <si>
    <t>Enc. De la División Geofisica</t>
  </si>
  <si>
    <t>Evangelista Rodriguez, Arnold Isaias</t>
  </si>
  <si>
    <t>Peña Feliz, Luis Manuel</t>
  </si>
  <si>
    <t>Enc. Dpto. De Documentacion y Divulgacion</t>
  </si>
  <si>
    <t>Rodriguez Encarnacion, Yenny Alt.</t>
  </si>
  <si>
    <t>Enc. Dpto. de Hidrogeologia y Calidad de Agua</t>
  </si>
  <si>
    <t>Hidrogeologia y Calidad de Aguas</t>
  </si>
  <si>
    <t>Ramirez Garcia, Australia</t>
  </si>
  <si>
    <t>Enc. Division de Cambio Climatico y Modelos Hidrog.</t>
  </si>
  <si>
    <t>Matias Martes De Reyes, Berenice</t>
  </si>
  <si>
    <t xml:space="preserve">             Preparado por:</t>
  </si>
  <si>
    <t xml:space="preserve">                        Revisado por:</t>
  </si>
  <si>
    <t>Lic. Jose A. Cruz Acosta</t>
  </si>
  <si>
    <t xml:space="preserve">            Lic. Fernando Gonzalez Sanchez</t>
  </si>
  <si>
    <t xml:space="preserve">                Enc. Administrativo Financiero</t>
  </si>
  <si>
    <t xml:space="preserve">                                                   División de Contabilidad </t>
  </si>
  <si>
    <t xml:space="preserve">                                                     Nómina Personal Fijo</t>
  </si>
  <si>
    <t xml:space="preserve">                                                     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</si>
</sst>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omic Sans MS"/>
      <family val="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1" xfId="0" applyBorder="1"/>
    <xf numFmtId="4" fontId="0" fillId="0" borderId="1" xfId="0" applyNumberFormat="1" applyBorder="1" applyAlignment="1">
      <alignment horizontal="left"/>
    </xf>
    <xf numFmtId="4" fontId="7" fillId="0" borderId="1" xfId="0" applyNumberFormat="1" applyFont="1" applyBorder="1"/>
    <xf numFmtId="4" fontId="7" fillId="0" borderId="1" xfId="0" applyNumberFormat="1" applyFont="1" applyBorder="1" applyAlignment="1">
      <alignment horizontal="center"/>
    </xf>
    <xf numFmtId="39" fontId="7" fillId="0" borderId="1" xfId="0" applyNumberFormat="1" applyFont="1" applyBorder="1"/>
    <xf numFmtId="4" fontId="0" fillId="0" borderId="1" xfId="0" applyNumberFormat="1" applyBorder="1" applyAlignment="1">
      <alignment horizontal="right"/>
    </xf>
    <xf numFmtId="164" fontId="7" fillId="0" borderId="1" xfId="1" applyFont="1" applyBorder="1"/>
    <xf numFmtId="4" fontId="0" fillId="0" borderId="1" xfId="0" applyNumberFormat="1" applyBorder="1"/>
    <xf numFmtId="3" fontId="0" fillId="0" borderId="1" xfId="0" applyNumberFormat="1" applyBorder="1" applyAlignment="1">
      <alignment horizontal="center"/>
    </xf>
    <xf numFmtId="2" fontId="0" fillId="0" borderId="1" xfId="0" applyNumberFormat="1" applyBorder="1"/>
    <xf numFmtId="164" fontId="0" fillId="0" borderId="1" xfId="1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/>
    <xf numFmtId="164" fontId="7" fillId="0" borderId="1" xfId="1" applyFont="1" applyBorder="1" applyAlignment="1">
      <alignment horizontal="center"/>
    </xf>
    <xf numFmtId="164" fontId="0" fillId="0" borderId="1" xfId="1" applyFont="1" applyBorder="1" applyAlignment="1">
      <alignment horizontal="right"/>
    </xf>
    <xf numFmtId="4" fontId="4" fillId="0" borderId="0" xfId="0" applyNumberFormat="1" applyFont="1" applyAlignment="1">
      <alignment horizontal="left"/>
    </xf>
    <xf numFmtId="164" fontId="4" fillId="0" borderId="0" xfId="1" applyFont="1"/>
    <xf numFmtId="4" fontId="4" fillId="0" borderId="0" xfId="0" applyNumberFormat="1" applyFont="1"/>
    <xf numFmtId="39" fontId="4" fillId="0" borderId="0" xfId="0" applyNumberFormat="1" applyFont="1"/>
    <xf numFmtId="164" fontId="4" fillId="0" borderId="0" xfId="0" applyNumberFormat="1" applyFont="1"/>
    <xf numFmtId="0" fontId="6" fillId="0" borderId="0" xfId="0" applyFont="1"/>
    <xf numFmtId="0" fontId="1" fillId="0" borderId="0" xfId="0" applyFont="1"/>
    <xf numFmtId="0" fontId="6" fillId="0" borderId="0" xfId="0" quotePrefix="1" applyFont="1"/>
    <xf numFmtId="0" fontId="8" fillId="0" borderId="0" xfId="0" quotePrefix="1" applyFont="1" applyAlignment="1">
      <alignment horizontal="center"/>
    </xf>
    <xf numFmtId="0" fontId="8" fillId="0" borderId="0" xfId="0" quotePrefix="1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1</xdr:row>
      <xdr:rowOff>47625</xdr:rowOff>
    </xdr:from>
    <xdr:to>
      <xdr:col>4</xdr:col>
      <xdr:colOff>742950</xdr:colOff>
      <xdr:row>6</xdr:row>
      <xdr:rowOff>162017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E7CDDF65-D171-4116-AC30-D91606A1D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57850" y="238125"/>
          <a:ext cx="1924050" cy="1066892"/>
        </a:xfrm>
        <a:prstGeom prst="rect">
          <a:avLst/>
        </a:prstGeom>
      </xdr:spPr>
    </xdr:pic>
    <xdr:clientData/>
  </xdr:twoCellAnchor>
  <xdr:twoCellAnchor>
    <xdr:from>
      <xdr:col>1</xdr:col>
      <xdr:colOff>857249</xdr:colOff>
      <xdr:row>1</xdr:row>
      <xdr:rowOff>95250</xdr:rowOff>
    </xdr:from>
    <xdr:to>
      <xdr:col>2</xdr:col>
      <xdr:colOff>1714500</xdr:colOff>
      <xdr:row>6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755530CF-1BDB-46E0-904A-2EAA228AF07D}"/>
            </a:ext>
          </a:extLst>
        </xdr:cNvPr>
        <xdr:cNvGrpSpPr>
          <a:grpSpLocks/>
        </xdr:cNvGrpSpPr>
      </xdr:nvGrpSpPr>
      <xdr:grpSpPr bwMode="auto">
        <a:xfrm>
          <a:off x="1619249" y="285750"/>
          <a:ext cx="3181351" cy="895350"/>
          <a:chOff x="1199" y="528"/>
          <a:chExt cx="3571" cy="1230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3338CADC-1DC0-6A9E-DE9E-EF980391C93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153FA275-170E-129E-0201-7F6022038E3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6" name="AutoShape 4">
            <a:extLst>
              <a:ext uri="{FF2B5EF4-FFF2-40B4-BE49-F238E27FC236}">
                <a16:creationId xmlns:a16="http://schemas.microsoft.com/office/drawing/2014/main" id="{A625F983-27D9-4ABA-3E8A-726F41B7D7D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1562100</xdr:colOff>
      <xdr:row>2</xdr:row>
      <xdr:rowOff>19051</xdr:rowOff>
    </xdr:from>
    <xdr:to>
      <xdr:col>7</xdr:col>
      <xdr:colOff>266700</xdr:colOff>
      <xdr:row>7</xdr:row>
      <xdr:rowOff>1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1BB12EE0-D3AE-458B-B5AA-FCD71B2431E9}"/>
            </a:ext>
          </a:extLst>
        </xdr:cNvPr>
        <xdr:cNvSpPr txBox="1"/>
      </xdr:nvSpPr>
      <xdr:spPr>
        <a:xfrm>
          <a:off x="8553450" y="400051"/>
          <a:ext cx="1952625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Av. Winston Churchill No. 75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Edificio “J. F. Martínez”, 3er. </a:t>
          </a: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Piso, Piantini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Santo Domingo, </a:t>
          </a:r>
          <a:r>
            <a:rPr lang="es-ES" sz="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</a:t>
          </a: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Dominicana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Teléfono: 809-732-0363 ext.14  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E-Mail: </a:t>
          </a:r>
          <a:r>
            <a:rPr lang="es-ES" sz="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lramirez@sgn.gob.do</a:t>
          </a:r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</a:t>
          </a:r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Web Site: </a:t>
          </a:r>
          <a:r>
            <a:rPr lang="en-US" sz="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www.sgn.gob.do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RNC: 430098329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V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4B4BC-81B8-482C-B024-2E823140696A}">
  <dimension ref="A4:M58"/>
  <sheetViews>
    <sheetView tabSelected="1" topLeftCell="B1" workbookViewId="0">
      <selection activeCell="H11" sqref="H11"/>
    </sheetView>
  </sheetViews>
  <sheetFormatPr baseColWidth="10" defaultRowHeight="15" x14ac:dyDescent="0.25"/>
  <cols>
    <col min="2" max="2" width="34.85546875" customWidth="1"/>
    <col min="3" max="3" width="40.28515625" customWidth="1"/>
    <col min="4" max="4" width="19.7109375" customWidth="1"/>
    <col min="5" max="5" width="17.140625" customWidth="1"/>
    <col min="6" max="6" width="34.28515625" customWidth="1"/>
    <col min="7" max="7" width="15.140625" customWidth="1"/>
  </cols>
  <sheetData>
    <row r="4" spans="1:13" x14ac:dyDescent="0.25">
      <c r="A4" s="1"/>
      <c r="B4" s="1"/>
      <c r="C4" s="1"/>
      <c r="D4" s="1"/>
      <c r="E4" s="1"/>
      <c r="F4" s="1"/>
      <c r="G4" s="1"/>
      <c r="H4" s="1"/>
      <c r="I4" s="1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</row>
    <row r="6" spans="1:13" x14ac:dyDescent="0.25">
      <c r="A6" s="1"/>
      <c r="B6" s="1"/>
      <c r="C6" s="1"/>
      <c r="D6" s="1"/>
      <c r="E6" s="1"/>
      <c r="F6" s="1"/>
      <c r="G6" s="1"/>
      <c r="H6" s="1"/>
      <c r="I6" s="1"/>
    </row>
    <row r="7" spans="1:13" x14ac:dyDescent="0.25">
      <c r="A7" s="1"/>
      <c r="B7" s="1"/>
      <c r="C7" s="1"/>
      <c r="D7" s="1"/>
      <c r="E7" s="1"/>
      <c r="F7" s="1"/>
      <c r="G7" s="1"/>
      <c r="H7" s="1"/>
      <c r="I7" s="1"/>
    </row>
    <row r="8" spans="1:13" ht="24.75" x14ac:dyDescent="0.25">
      <c r="A8" s="34" t="s">
        <v>24</v>
      </c>
      <c r="B8" s="34"/>
      <c r="C8" s="34"/>
      <c r="D8" s="34"/>
      <c r="E8" s="34"/>
      <c r="F8" s="34"/>
      <c r="G8" s="34"/>
      <c r="H8" s="34"/>
      <c r="I8" s="1"/>
    </row>
    <row r="9" spans="1:13" ht="15.75" x14ac:dyDescent="0.25">
      <c r="A9" s="1"/>
      <c r="B9" s="1"/>
      <c r="C9" s="2"/>
      <c r="D9" s="1"/>
      <c r="E9" s="1"/>
      <c r="F9" s="1"/>
      <c r="G9" s="1"/>
      <c r="H9" s="1"/>
      <c r="I9" s="1"/>
    </row>
    <row r="10" spans="1:13" ht="15.75" x14ac:dyDescent="0.25">
      <c r="C10" s="35" t="s">
        <v>104</v>
      </c>
      <c r="D10" s="35"/>
      <c r="E10" s="35"/>
      <c r="F10" s="35"/>
      <c r="G10" s="3"/>
      <c r="H10" s="3"/>
      <c r="I10" s="3"/>
      <c r="J10" s="3"/>
      <c r="K10" s="3"/>
      <c r="L10" s="3"/>
      <c r="M10" s="3"/>
    </row>
    <row r="11" spans="1:13" ht="15.75" x14ac:dyDescent="0.25">
      <c r="C11" s="35" t="s">
        <v>105</v>
      </c>
      <c r="D11" s="35"/>
      <c r="E11" s="35"/>
      <c r="F11" s="35"/>
      <c r="G11" s="3"/>
      <c r="H11" s="3"/>
      <c r="I11" s="3"/>
      <c r="J11" s="3"/>
      <c r="K11" s="3"/>
      <c r="L11" s="3"/>
      <c r="M11" s="3"/>
    </row>
    <row r="12" spans="1:13" ht="15.75" x14ac:dyDescent="0.25">
      <c r="C12" s="35" t="s">
        <v>106</v>
      </c>
      <c r="D12" s="35"/>
      <c r="E12" s="35"/>
      <c r="F12" s="35"/>
      <c r="G12" s="3"/>
      <c r="H12" s="3"/>
      <c r="I12" s="3"/>
      <c r="J12" s="3"/>
      <c r="K12" s="3"/>
      <c r="L12" s="3"/>
      <c r="M12" s="3"/>
    </row>
    <row r="14" spans="1:13" x14ac:dyDescent="0.25">
      <c r="A14" s="4"/>
      <c r="B14" s="5" t="s">
        <v>0</v>
      </c>
      <c r="C14" s="5" t="s">
        <v>1</v>
      </c>
      <c r="D14" s="5" t="s">
        <v>2</v>
      </c>
      <c r="E14" s="5" t="s">
        <v>19</v>
      </c>
      <c r="F14" s="5" t="s">
        <v>3</v>
      </c>
      <c r="G14" s="5" t="s">
        <v>4</v>
      </c>
      <c r="H14" s="5" t="s">
        <v>5</v>
      </c>
      <c r="I14" s="5" t="s">
        <v>6</v>
      </c>
      <c r="J14" s="5" t="s">
        <v>7</v>
      </c>
      <c r="K14" s="5" t="s">
        <v>8</v>
      </c>
      <c r="L14" s="5" t="s">
        <v>9</v>
      </c>
      <c r="M14" s="5" t="s">
        <v>15</v>
      </c>
    </row>
    <row r="15" spans="1:13" x14ac:dyDescent="0.25">
      <c r="A15" s="4"/>
      <c r="B15" s="5"/>
      <c r="C15" s="5"/>
      <c r="D15" s="5"/>
      <c r="E15" s="5"/>
      <c r="F15" s="5"/>
      <c r="G15" s="5"/>
      <c r="H15" s="6"/>
      <c r="I15" s="5"/>
      <c r="J15" s="5"/>
      <c r="K15" s="5"/>
      <c r="L15" s="5"/>
      <c r="M15" s="5"/>
    </row>
    <row r="16" spans="1:13" x14ac:dyDescent="0.25">
      <c r="A16" s="4">
        <v>1</v>
      </c>
      <c r="B16" s="7" t="s">
        <v>25</v>
      </c>
      <c r="C16" s="7" t="s">
        <v>26</v>
      </c>
      <c r="D16" s="7" t="s">
        <v>27</v>
      </c>
      <c r="E16" s="7" t="s">
        <v>20</v>
      </c>
      <c r="F16" s="7" t="s">
        <v>28</v>
      </c>
      <c r="G16" s="8">
        <v>245000</v>
      </c>
      <c r="H16" s="9">
        <v>7031.5</v>
      </c>
      <c r="I16" s="10">
        <v>46501.51</v>
      </c>
      <c r="J16" s="11">
        <v>4943.8</v>
      </c>
      <c r="K16" s="12">
        <v>3875.12</v>
      </c>
      <c r="L16" s="13">
        <f>H16+I16+J16+K16</f>
        <v>62351.930000000008</v>
      </c>
      <c r="M16" s="14">
        <f>G16-L16</f>
        <v>182648.07</v>
      </c>
    </row>
    <row r="17" spans="1:13" x14ac:dyDescent="0.25">
      <c r="A17" s="4">
        <v>2</v>
      </c>
      <c r="B17" s="7" t="s">
        <v>29</v>
      </c>
      <c r="C17" s="7" t="s">
        <v>30</v>
      </c>
      <c r="D17" s="7" t="s">
        <v>31</v>
      </c>
      <c r="E17" s="7" t="s">
        <v>20</v>
      </c>
      <c r="F17" s="7" t="s">
        <v>28</v>
      </c>
      <c r="G17" s="8">
        <v>35000</v>
      </c>
      <c r="H17" s="7">
        <v>1004.5</v>
      </c>
      <c r="I17" s="15" t="s">
        <v>10</v>
      </c>
      <c r="J17" s="16">
        <v>1064</v>
      </c>
      <c r="K17" s="12">
        <v>25</v>
      </c>
      <c r="L17" s="17">
        <f>H17+J17+K17</f>
        <v>2093.5</v>
      </c>
      <c r="M17" s="14">
        <f>G17-L17</f>
        <v>32906.5</v>
      </c>
    </row>
    <row r="18" spans="1:13" x14ac:dyDescent="0.25">
      <c r="A18" s="4">
        <v>3</v>
      </c>
      <c r="B18" s="7" t="s">
        <v>32</v>
      </c>
      <c r="C18" s="7" t="s">
        <v>33</v>
      </c>
      <c r="D18" s="7" t="s">
        <v>31</v>
      </c>
      <c r="E18" s="7" t="s">
        <v>20</v>
      </c>
      <c r="F18" s="7" t="s">
        <v>28</v>
      </c>
      <c r="G18" s="8">
        <v>35000</v>
      </c>
      <c r="H18" s="18">
        <v>1004.5</v>
      </c>
      <c r="I18" s="19" t="s">
        <v>10</v>
      </c>
      <c r="J18" s="20">
        <v>1064</v>
      </c>
      <c r="K18" s="12">
        <v>125</v>
      </c>
      <c r="L18" s="13">
        <f>H18+J18+K18</f>
        <v>2193.5</v>
      </c>
      <c r="M18" s="14">
        <f>G18-L18</f>
        <v>32806.5</v>
      </c>
    </row>
    <row r="19" spans="1:13" x14ac:dyDescent="0.25">
      <c r="A19" s="4">
        <v>4</v>
      </c>
      <c r="B19" s="7" t="s">
        <v>34</v>
      </c>
      <c r="C19" s="7" t="s">
        <v>35</v>
      </c>
      <c r="D19" s="7" t="s">
        <v>36</v>
      </c>
      <c r="E19" s="7" t="s">
        <v>20</v>
      </c>
      <c r="F19" s="7" t="s">
        <v>28</v>
      </c>
      <c r="G19" s="8">
        <v>28350</v>
      </c>
      <c r="H19" s="18">
        <v>813.65</v>
      </c>
      <c r="I19" s="19" t="s">
        <v>10</v>
      </c>
      <c r="J19" s="20">
        <v>861.84</v>
      </c>
      <c r="K19" s="12">
        <v>7725</v>
      </c>
      <c r="L19" s="13">
        <v>9400.49</v>
      </c>
      <c r="M19" s="14">
        <f>G19-L19</f>
        <v>18949.510000000002</v>
      </c>
    </row>
    <row r="20" spans="1:13" x14ac:dyDescent="0.25">
      <c r="A20" s="4">
        <v>5</v>
      </c>
      <c r="B20" s="7" t="s">
        <v>37</v>
      </c>
      <c r="C20" s="7" t="s">
        <v>38</v>
      </c>
      <c r="D20" s="7" t="s">
        <v>31</v>
      </c>
      <c r="E20" s="7" t="s">
        <v>21</v>
      </c>
      <c r="F20" s="7" t="s">
        <v>39</v>
      </c>
      <c r="G20" s="8">
        <v>91000</v>
      </c>
      <c r="H20" s="13">
        <v>2611.6999999999998</v>
      </c>
      <c r="I20" s="21">
        <v>9988.34</v>
      </c>
      <c r="J20" s="13">
        <v>2766.4</v>
      </c>
      <c r="K20" s="12">
        <v>145</v>
      </c>
      <c r="L20" s="13">
        <f>H20+I20+J20+K20</f>
        <v>15511.44</v>
      </c>
      <c r="M20" s="14">
        <f>G20-L20</f>
        <v>75488.56</v>
      </c>
    </row>
    <row r="21" spans="1:13" x14ac:dyDescent="0.25">
      <c r="A21" s="4">
        <v>6</v>
      </c>
      <c r="B21" s="7" t="s">
        <v>40</v>
      </c>
      <c r="C21" s="7" t="s">
        <v>41</v>
      </c>
      <c r="D21" s="7" t="s">
        <v>36</v>
      </c>
      <c r="E21" s="7" t="s">
        <v>20</v>
      </c>
      <c r="F21" s="7" t="s">
        <v>11</v>
      </c>
      <c r="G21" s="8">
        <v>100000</v>
      </c>
      <c r="H21" s="13">
        <v>2870</v>
      </c>
      <c r="I21" s="21">
        <v>11430.31</v>
      </c>
      <c r="J21" s="13">
        <v>3040</v>
      </c>
      <c r="K21" s="12">
        <v>5945.24</v>
      </c>
      <c r="L21" s="13">
        <v>23285.55</v>
      </c>
      <c r="M21" s="14">
        <v>76714.45</v>
      </c>
    </row>
    <row r="22" spans="1:13" x14ac:dyDescent="0.25">
      <c r="A22" s="4">
        <v>7</v>
      </c>
      <c r="B22" s="7" t="s">
        <v>42</v>
      </c>
      <c r="C22" s="7" t="s">
        <v>18</v>
      </c>
      <c r="D22" s="7" t="s">
        <v>36</v>
      </c>
      <c r="E22" s="7" t="s">
        <v>20</v>
      </c>
      <c r="F22" s="7" t="s">
        <v>11</v>
      </c>
      <c r="G22" s="8">
        <v>65000</v>
      </c>
      <c r="H22" s="13">
        <v>1865.5</v>
      </c>
      <c r="I22" s="21">
        <v>4427.58</v>
      </c>
      <c r="J22" s="13">
        <v>1976</v>
      </c>
      <c r="K22" s="12">
        <v>525</v>
      </c>
      <c r="L22" s="13">
        <f>H22+I22+J22+K22</f>
        <v>8794.08</v>
      </c>
      <c r="M22" s="14">
        <f t="shared" ref="M22:M25" si="0">G22-L22</f>
        <v>56205.919999999998</v>
      </c>
    </row>
    <row r="23" spans="1:13" x14ac:dyDescent="0.25">
      <c r="A23" s="4">
        <v>8</v>
      </c>
      <c r="B23" s="7" t="s">
        <v>43</v>
      </c>
      <c r="C23" s="7" t="s">
        <v>44</v>
      </c>
      <c r="D23" s="7" t="s">
        <v>31</v>
      </c>
      <c r="E23" s="7" t="s">
        <v>21</v>
      </c>
      <c r="F23" s="7" t="s">
        <v>11</v>
      </c>
      <c r="G23" s="8">
        <v>65000</v>
      </c>
      <c r="H23" s="13">
        <v>1865.5</v>
      </c>
      <c r="I23" s="21">
        <v>4427.58</v>
      </c>
      <c r="J23" s="13">
        <v>1976</v>
      </c>
      <c r="K23" s="12">
        <v>9025</v>
      </c>
      <c r="L23" s="13">
        <f>H23+I23+J23+K23</f>
        <v>17294.080000000002</v>
      </c>
      <c r="M23" s="14">
        <f t="shared" si="0"/>
        <v>47705.919999999998</v>
      </c>
    </row>
    <row r="24" spans="1:13" x14ac:dyDescent="0.25">
      <c r="A24" s="4">
        <v>9</v>
      </c>
      <c r="B24" s="7" t="s">
        <v>45</v>
      </c>
      <c r="C24" s="7" t="s">
        <v>46</v>
      </c>
      <c r="D24" s="7" t="s">
        <v>31</v>
      </c>
      <c r="E24" s="7" t="s">
        <v>21</v>
      </c>
      <c r="F24" s="7" t="s">
        <v>11</v>
      </c>
      <c r="G24" s="8">
        <v>22000</v>
      </c>
      <c r="H24" s="13">
        <v>631.4</v>
      </c>
      <c r="I24" s="19" t="s">
        <v>10</v>
      </c>
      <c r="J24" s="20">
        <v>668.8</v>
      </c>
      <c r="K24" s="12">
        <v>3025</v>
      </c>
      <c r="L24" s="13">
        <f>H24+J24+K24</f>
        <v>4325.2</v>
      </c>
      <c r="M24" s="14">
        <f t="shared" si="0"/>
        <v>17674.8</v>
      </c>
    </row>
    <row r="25" spans="1:13" x14ac:dyDescent="0.25">
      <c r="A25" s="4">
        <v>10</v>
      </c>
      <c r="B25" s="7" t="s">
        <v>47</v>
      </c>
      <c r="C25" s="7" t="s">
        <v>46</v>
      </c>
      <c r="D25" s="7" t="s">
        <v>31</v>
      </c>
      <c r="E25" s="7" t="s">
        <v>21</v>
      </c>
      <c r="F25" s="7" t="s">
        <v>11</v>
      </c>
      <c r="G25" s="8">
        <v>22000</v>
      </c>
      <c r="H25" s="13">
        <v>631.4</v>
      </c>
      <c r="I25" s="19" t="s">
        <v>10</v>
      </c>
      <c r="J25" s="20">
        <v>668.8</v>
      </c>
      <c r="K25" s="12">
        <v>25</v>
      </c>
      <c r="L25" s="13">
        <f>H25+J25+K25</f>
        <v>1325.1999999999998</v>
      </c>
      <c r="M25" s="14">
        <f t="shared" si="0"/>
        <v>20674.8</v>
      </c>
    </row>
    <row r="26" spans="1:13" x14ac:dyDescent="0.25">
      <c r="A26" s="4">
        <v>11</v>
      </c>
      <c r="B26" s="7" t="s">
        <v>48</v>
      </c>
      <c r="C26" s="7" t="s">
        <v>49</v>
      </c>
      <c r="D26" s="7" t="s">
        <v>31</v>
      </c>
      <c r="E26" s="7" t="s">
        <v>20</v>
      </c>
      <c r="F26" s="7" t="s">
        <v>11</v>
      </c>
      <c r="G26" s="8">
        <v>21500</v>
      </c>
      <c r="H26" s="18">
        <v>617.04999999999995</v>
      </c>
      <c r="I26" s="19" t="s">
        <v>10</v>
      </c>
      <c r="J26" s="20">
        <v>653.6</v>
      </c>
      <c r="K26" s="12">
        <v>25</v>
      </c>
      <c r="L26" s="13">
        <v>1295.6500000000001</v>
      </c>
      <c r="M26" s="14">
        <v>20204.349999999999</v>
      </c>
    </row>
    <row r="27" spans="1:13" x14ac:dyDescent="0.25">
      <c r="A27" s="4">
        <v>12</v>
      </c>
      <c r="B27" s="7" t="s">
        <v>50</v>
      </c>
      <c r="C27" s="7" t="s">
        <v>51</v>
      </c>
      <c r="D27" s="7" t="s">
        <v>31</v>
      </c>
      <c r="E27" s="7" t="s">
        <v>52</v>
      </c>
      <c r="F27" s="7" t="s">
        <v>11</v>
      </c>
      <c r="G27" s="8">
        <v>28000</v>
      </c>
      <c r="H27" s="13">
        <v>803.6</v>
      </c>
      <c r="I27" s="21"/>
      <c r="J27" s="13">
        <v>851.2</v>
      </c>
      <c r="K27" s="12">
        <v>2375.12</v>
      </c>
      <c r="L27" s="13">
        <v>4029.92</v>
      </c>
      <c r="M27" s="14">
        <v>23970.080000000002</v>
      </c>
    </row>
    <row r="28" spans="1:13" x14ac:dyDescent="0.25">
      <c r="A28" s="4">
        <v>13</v>
      </c>
      <c r="B28" s="7" t="s">
        <v>53</v>
      </c>
      <c r="C28" s="7" t="s">
        <v>54</v>
      </c>
      <c r="D28" s="7" t="s">
        <v>31</v>
      </c>
      <c r="E28" s="7" t="s">
        <v>20</v>
      </c>
      <c r="F28" s="7" t="s">
        <v>11</v>
      </c>
      <c r="G28" s="8">
        <v>25000</v>
      </c>
      <c r="H28" s="13">
        <v>717.5</v>
      </c>
      <c r="I28" s="21"/>
      <c r="J28" s="13">
        <v>760</v>
      </c>
      <c r="K28" s="12">
        <v>2025</v>
      </c>
      <c r="L28" s="13">
        <v>3502.5</v>
      </c>
      <c r="M28" s="14">
        <v>21497.5</v>
      </c>
    </row>
    <row r="29" spans="1:13" x14ac:dyDescent="0.25">
      <c r="A29" s="4">
        <v>14</v>
      </c>
      <c r="B29" s="7" t="s">
        <v>55</v>
      </c>
      <c r="C29" s="7" t="s">
        <v>56</v>
      </c>
      <c r="D29" s="7" t="s">
        <v>31</v>
      </c>
      <c r="E29" s="7" t="s">
        <v>57</v>
      </c>
      <c r="F29" s="7" t="s">
        <v>11</v>
      </c>
      <c r="G29" s="8">
        <v>25000</v>
      </c>
      <c r="H29" s="13">
        <v>717.5</v>
      </c>
      <c r="I29" s="21"/>
      <c r="J29" s="13">
        <v>760</v>
      </c>
      <c r="K29" s="12">
        <v>25</v>
      </c>
      <c r="L29" s="13">
        <v>1502.5</v>
      </c>
      <c r="M29" s="14">
        <v>23497.5</v>
      </c>
    </row>
    <row r="30" spans="1:13" x14ac:dyDescent="0.25">
      <c r="A30" s="4">
        <v>15</v>
      </c>
      <c r="B30" s="7" t="s">
        <v>58</v>
      </c>
      <c r="C30" s="7" t="s">
        <v>59</v>
      </c>
      <c r="D30" s="7" t="s">
        <v>31</v>
      </c>
      <c r="E30" s="7" t="s">
        <v>20</v>
      </c>
      <c r="F30" s="7" t="s">
        <v>11</v>
      </c>
      <c r="G30" s="8">
        <v>20000</v>
      </c>
      <c r="H30" s="13">
        <v>574</v>
      </c>
      <c r="I30" s="21"/>
      <c r="J30" s="13">
        <v>608</v>
      </c>
      <c r="K30" s="12">
        <v>25</v>
      </c>
      <c r="L30" s="13">
        <v>1207</v>
      </c>
      <c r="M30" s="14">
        <v>18793</v>
      </c>
    </row>
    <row r="31" spans="1:13" x14ac:dyDescent="0.25">
      <c r="A31" s="4">
        <v>16</v>
      </c>
      <c r="B31" s="7" t="s">
        <v>60</v>
      </c>
      <c r="C31" s="7" t="s">
        <v>35</v>
      </c>
      <c r="D31" s="7" t="s">
        <v>31</v>
      </c>
      <c r="E31" s="7" t="s">
        <v>20</v>
      </c>
      <c r="F31" s="7" t="s">
        <v>11</v>
      </c>
      <c r="G31" s="8">
        <v>20000</v>
      </c>
      <c r="H31" s="17">
        <v>574</v>
      </c>
      <c r="I31" s="10"/>
      <c r="J31" s="22">
        <v>608</v>
      </c>
      <c r="K31" s="12">
        <v>25</v>
      </c>
      <c r="L31" s="22">
        <v>1207</v>
      </c>
      <c r="M31" s="12">
        <v>18793</v>
      </c>
    </row>
    <row r="32" spans="1:13" x14ac:dyDescent="0.25">
      <c r="A32" s="4">
        <v>17</v>
      </c>
      <c r="B32" s="7" t="s">
        <v>61</v>
      </c>
      <c r="C32" s="7" t="s">
        <v>62</v>
      </c>
      <c r="D32" s="7" t="s">
        <v>31</v>
      </c>
      <c r="E32" s="7" t="s">
        <v>20</v>
      </c>
      <c r="F32" s="7" t="s">
        <v>11</v>
      </c>
      <c r="G32" s="8">
        <v>20000</v>
      </c>
      <c r="H32" s="17">
        <v>574</v>
      </c>
      <c r="I32" s="10"/>
      <c r="J32" s="22">
        <v>608</v>
      </c>
      <c r="K32" s="12">
        <v>25</v>
      </c>
      <c r="L32" s="22">
        <v>1207</v>
      </c>
      <c r="M32" s="12">
        <v>18793</v>
      </c>
    </row>
    <row r="33" spans="1:13" x14ac:dyDescent="0.25">
      <c r="A33" s="4">
        <v>18</v>
      </c>
      <c r="B33" s="7" t="s">
        <v>63</v>
      </c>
      <c r="C33" s="7" t="s">
        <v>35</v>
      </c>
      <c r="D33" s="7" t="s">
        <v>31</v>
      </c>
      <c r="E33" s="7" t="s">
        <v>20</v>
      </c>
      <c r="F33" s="7" t="s">
        <v>11</v>
      </c>
      <c r="G33" s="8">
        <v>20000</v>
      </c>
      <c r="H33" s="17">
        <v>574</v>
      </c>
      <c r="I33" s="10"/>
      <c r="J33" s="22">
        <v>608</v>
      </c>
      <c r="K33" s="12">
        <v>25</v>
      </c>
      <c r="L33" s="22">
        <v>1207</v>
      </c>
      <c r="M33" s="12">
        <v>18793</v>
      </c>
    </row>
    <row r="34" spans="1:13" x14ac:dyDescent="0.25">
      <c r="A34" s="4">
        <v>19</v>
      </c>
      <c r="B34" s="7" t="s">
        <v>64</v>
      </c>
      <c r="C34" s="7" t="s">
        <v>65</v>
      </c>
      <c r="D34" s="7" t="s">
        <v>36</v>
      </c>
      <c r="E34" s="7" t="s">
        <v>20</v>
      </c>
      <c r="F34" s="7" t="s">
        <v>66</v>
      </c>
      <c r="G34" s="8">
        <v>130000</v>
      </c>
      <c r="H34" s="13">
        <v>3731</v>
      </c>
      <c r="I34" s="21">
        <v>19162.12</v>
      </c>
      <c r="J34" s="13">
        <v>3952</v>
      </c>
      <c r="K34" s="12">
        <v>125</v>
      </c>
      <c r="L34" s="13">
        <f>H34+I34+J34+K34</f>
        <v>26970.12</v>
      </c>
      <c r="M34" s="14">
        <f>G34-L34</f>
        <v>103029.88</v>
      </c>
    </row>
    <row r="35" spans="1:13" x14ac:dyDescent="0.25">
      <c r="A35" s="4">
        <v>20</v>
      </c>
      <c r="B35" s="7" t="s">
        <v>68</v>
      </c>
      <c r="C35" s="7" t="s">
        <v>69</v>
      </c>
      <c r="D35" s="7" t="s">
        <v>31</v>
      </c>
      <c r="E35" s="7" t="s">
        <v>20</v>
      </c>
      <c r="F35" s="7" t="s">
        <v>66</v>
      </c>
      <c r="G35" s="8">
        <v>35000</v>
      </c>
      <c r="H35" s="13">
        <v>1004.5</v>
      </c>
      <c r="I35" s="19" t="s">
        <v>10</v>
      </c>
      <c r="J35" s="13">
        <v>1064</v>
      </c>
      <c r="K35" s="12">
        <v>25</v>
      </c>
      <c r="L35" s="13">
        <f>H35+J35+K35</f>
        <v>2093.5</v>
      </c>
      <c r="M35" s="14">
        <f>G35-L35</f>
        <v>32906.5</v>
      </c>
    </row>
    <row r="36" spans="1:13" x14ac:dyDescent="0.25">
      <c r="A36" s="4">
        <v>21</v>
      </c>
      <c r="B36" s="7" t="s">
        <v>70</v>
      </c>
      <c r="C36" s="7" t="s">
        <v>71</v>
      </c>
      <c r="D36" s="7" t="s">
        <v>36</v>
      </c>
      <c r="E36" s="7" t="s">
        <v>21</v>
      </c>
      <c r="F36" s="7" t="s">
        <v>16</v>
      </c>
      <c r="G36" s="8">
        <v>35000</v>
      </c>
      <c r="H36" s="13">
        <v>1004.5</v>
      </c>
      <c r="I36" s="19" t="s">
        <v>10</v>
      </c>
      <c r="J36" s="13">
        <v>1064</v>
      </c>
      <c r="K36" s="12">
        <v>12745</v>
      </c>
      <c r="L36" s="13">
        <v>14813.5</v>
      </c>
      <c r="M36" s="14">
        <v>20186.5</v>
      </c>
    </row>
    <row r="37" spans="1:13" x14ac:dyDescent="0.25">
      <c r="A37" s="4">
        <v>22</v>
      </c>
      <c r="B37" s="7" t="s">
        <v>72</v>
      </c>
      <c r="C37" s="7" t="s">
        <v>73</v>
      </c>
      <c r="D37" s="7" t="s">
        <v>31</v>
      </c>
      <c r="E37" s="7" t="s">
        <v>21</v>
      </c>
      <c r="F37" s="7" t="s">
        <v>74</v>
      </c>
      <c r="G37" s="8">
        <v>91000</v>
      </c>
      <c r="H37" s="13">
        <v>2611.6999999999998</v>
      </c>
      <c r="I37" s="21">
        <v>9313.2800000000007</v>
      </c>
      <c r="J37" s="13">
        <v>2766.4</v>
      </c>
      <c r="K37" s="12">
        <v>2865.24</v>
      </c>
      <c r="L37" s="13">
        <f>H37+I37+J37+K37</f>
        <v>17556.62</v>
      </c>
      <c r="M37" s="14">
        <f t="shared" ref="M37:M41" si="1">G37-L37</f>
        <v>73443.38</v>
      </c>
    </row>
    <row r="38" spans="1:13" x14ac:dyDescent="0.25">
      <c r="A38" s="4">
        <v>23</v>
      </c>
      <c r="B38" s="7" t="s">
        <v>75</v>
      </c>
      <c r="C38" s="7" t="s">
        <v>76</v>
      </c>
      <c r="D38" s="7" t="s">
        <v>36</v>
      </c>
      <c r="E38" s="7" t="s">
        <v>20</v>
      </c>
      <c r="F38" s="7" t="s">
        <v>74</v>
      </c>
      <c r="G38" s="8">
        <v>50000</v>
      </c>
      <c r="H38" s="9">
        <v>1435</v>
      </c>
      <c r="I38" s="19">
        <v>1854</v>
      </c>
      <c r="J38" s="11">
        <v>1520</v>
      </c>
      <c r="K38" s="12">
        <v>25</v>
      </c>
      <c r="L38" s="13">
        <v>4834</v>
      </c>
      <c r="M38" s="14">
        <f t="shared" si="1"/>
        <v>45166</v>
      </c>
    </row>
    <row r="39" spans="1:13" x14ac:dyDescent="0.25">
      <c r="A39" s="4">
        <v>24</v>
      </c>
      <c r="B39" s="7" t="s">
        <v>77</v>
      </c>
      <c r="C39" s="7" t="s">
        <v>78</v>
      </c>
      <c r="D39" s="7" t="s">
        <v>36</v>
      </c>
      <c r="E39" s="7" t="s">
        <v>20</v>
      </c>
      <c r="F39" s="7" t="s">
        <v>79</v>
      </c>
      <c r="G39" s="8">
        <v>91000</v>
      </c>
      <c r="H39" s="13">
        <v>2611.6999999999998</v>
      </c>
      <c r="I39" s="21">
        <v>9988.34</v>
      </c>
      <c r="J39" s="13">
        <v>2766.4</v>
      </c>
      <c r="K39" s="12">
        <v>1625</v>
      </c>
      <c r="L39" s="13">
        <f>H39+I39+J39+K39</f>
        <v>16991.440000000002</v>
      </c>
      <c r="M39" s="14">
        <f t="shared" si="1"/>
        <v>74008.56</v>
      </c>
    </row>
    <row r="40" spans="1:13" x14ac:dyDescent="0.25">
      <c r="A40" s="4">
        <v>25</v>
      </c>
      <c r="B40" s="7" t="s">
        <v>80</v>
      </c>
      <c r="C40" s="7" t="s">
        <v>81</v>
      </c>
      <c r="D40" s="7" t="s">
        <v>31</v>
      </c>
      <c r="E40" s="7" t="s">
        <v>20</v>
      </c>
      <c r="F40" s="7" t="s">
        <v>22</v>
      </c>
      <c r="G40" s="8">
        <v>60000</v>
      </c>
      <c r="H40" s="13">
        <v>1722</v>
      </c>
      <c r="I40" s="21">
        <v>3216.55</v>
      </c>
      <c r="J40" s="13">
        <v>1824</v>
      </c>
      <c r="K40" s="12">
        <v>1475.12</v>
      </c>
      <c r="L40" s="13">
        <v>8237.77</v>
      </c>
      <c r="M40" s="14">
        <f t="shared" si="1"/>
        <v>51762.229999999996</v>
      </c>
    </row>
    <row r="41" spans="1:13" x14ac:dyDescent="0.25">
      <c r="A41" s="4">
        <v>26</v>
      </c>
      <c r="B41" s="7" t="s">
        <v>82</v>
      </c>
      <c r="C41" s="7" t="s">
        <v>83</v>
      </c>
      <c r="D41" s="7" t="s">
        <v>31</v>
      </c>
      <c r="E41" s="7" t="s">
        <v>20</v>
      </c>
      <c r="F41" s="7" t="s">
        <v>22</v>
      </c>
      <c r="G41" s="8">
        <v>45000</v>
      </c>
      <c r="H41" s="13">
        <v>1291.5</v>
      </c>
      <c r="I41" s="10">
        <v>1148.33</v>
      </c>
      <c r="J41" s="13">
        <v>1368</v>
      </c>
      <c r="K41" s="12">
        <v>25</v>
      </c>
      <c r="L41" s="13">
        <f>H41+I41+J41+K41</f>
        <v>3832.83</v>
      </c>
      <c r="M41" s="14">
        <f t="shared" si="1"/>
        <v>41167.17</v>
      </c>
    </row>
    <row r="42" spans="1:13" x14ac:dyDescent="0.25">
      <c r="A42" s="4">
        <v>27</v>
      </c>
      <c r="B42" s="7" t="s">
        <v>84</v>
      </c>
      <c r="C42" s="7" t="s">
        <v>85</v>
      </c>
      <c r="D42" s="7" t="s">
        <v>31</v>
      </c>
      <c r="E42" s="7" t="s">
        <v>20</v>
      </c>
      <c r="F42" s="7" t="s">
        <v>22</v>
      </c>
      <c r="G42" s="8">
        <v>27300</v>
      </c>
      <c r="H42" s="13">
        <v>783.51</v>
      </c>
      <c r="I42" s="19" t="s">
        <v>10</v>
      </c>
      <c r="J42" s="20">
        <v>829.92</v>
      </c>
      <c r="K42" s="12">
        <v>25</v>
      </c>
      <c r="L42" s="13">
        <f>H42+J42+K42</f>
        <v>1638.4299999999998</v>
      </c>
      <c r="M42" s="14">
        <f>G42-L42</f>
        <v>25661.57</v>
      </c>
    </row>
    <row r="43" spans="1:13" x14ac:dyDescent="0.25">
      <c r="A43" s="4">
        <v>28</v>
      </c>
      <c r="B43" s="7" t="s">
        <v>86</v>
      </c>
      <c r="C43" s="7" t="s">
        <v>87</v>
      </c>
      <c r="D43" s="7" t="s">
        <v>36</v>
      </c>
      <c r="E43" s="7" t="s">
        <v>21</v>
      </c>
      <c r="F43" s="7" t="s">
        <v>17</v>
      </c>
      <c r="G43" s="8">
        <v>97000</v>
      </c>
      <c r="H43" s="13">
        <v>2783.9</v>
      </c>
      <c r="I43" s="21">
        <v>11399.69</v>
      </c>
      <c r="J43" s="13">
        <v>2948.8</v>
      </c>
      <c r="K43" s="12">
        <v>225</v>
      </c>
      <c r="L43" s="13">
        <f>H43+I43+J43+K43</f>
        <v>17357.39</v>
      </c>
      <c r="M43" s="14">
        <f>G43-L43</f>
        <v>79642.61</v>
      </c>
    </row>
    <row r="44" spans="1:13" x14ac:dyDescent="0.25">
      <c r="A44" s="4">
        <v>29</v>
      </c>
      <c r="B44" s="7" t="s">
        <v>88</v>
      </c>
      <c r="C44" s="7" t="s">
        <v>89</v>
      </c>
      <c r="D44" s="7" t="s">
        <v>31</v>
      </c>
      <c r="E44" s="7" t="s">
        <v>20</v>
      </c>
      <c r="F44" s="7" t="s">
        <v>17</v>
      </c>
      <c r="G44" s="8">
        <v>70000</v>
      </c>
      <c r="H44" s="13">
        <v>2009</v>
      </c>
      <c r="I44" s="21">
        <v>5368.48</v>
      </c>
      <c r="J44" s="13">
        <v>2128</v>
      </c>
      <c r="K44" s="12">
        <v>25</v>
      </c>
      <c r="L44" s="13">
        <f>H44+I44+J44+K44</f>
        <v>9530.48</v>
      </c>
      <c r="M44" s="14">
        <f t="shared" ref="M44" si="2">G44-L44</f>
        <v>60469.520000000004</v>
      </c>
    </row>
    <row r="45" spans="1:13" x14ac:dyDescent="0.25">
      <c r="A45" s="4">
        <v>30</v>
      </c>
      <c r="B45" s="7" t="s">
        <v>90</v>
      </c>
      <c r="C45" s="7" t="s">
        <v>76</v>
      </c>
      <c r="D45" s="7" t="s">
        <v>36</v>
      </c>
      <c r="E45" s="7" t="s">
        <v>20</v>
      </c>
      <c r="F45" s="7" t="s">
        <v>17</v>
      </c>
      <c r="G45" s="8">
        <v>50000</v>
      </c>
      <c r="H45" s="9">
        <v>1435</v>
      </c>
      <c r="I45" s="19">
        <v>1854</v>
      </c>
      <c r="J45" s="11">
        <v>1520</v>
      </c>
      <c r="K45" s="12">
        <v>25</v>
      </c>
      <c r="L45" s="13">
        <v>4834</v>
      </c>
      <c r="M45" s="14">
        <f>G45-L45</f>
        <v>45166</v>
      </c>
    </row>
    <row r="46" spans="1:13" x14ac:dyDescent="0.25">
      <c r="A46" s="4">
        <v>31</v>
      </c>
      <c r="B46" s="7" t="s">
        <v>91</v>
      </c>
      <c r="C46" s="7" t="s">
        <v>92</v>
      </c>
      <c r="D46" s="7" t="s">
        <v>31</v>
      </c>
      <c r="E46" s="7" t="s">
        <v>20</v>
      </c>
      <c r="F46" s="7" t="s">
        <v>23</v>
      </c>
      <c r="G46" s="8">
        <v>65000</v>
      </c>
      <c r="H46" s="13">
        <v>1865.5</v>
      </c>
      <c r="I46" s="21">
        <v>4427.58</v>
      </c>
      <c r="J46" s="13">
        <v>1976</v>
      </c>
      <c r="K46" s="12">
        <v>125</v>
      </c>
      <c r="L46" s="13">
        <f>H46+I46+J46+K46</f>
        <v>8394.08</v>
      </c>
      <c r="M46" s="14">
        <f>G46-L46</f>
        <v>56605.919999999998</v>
      </c>
    </row>
    <row r="47" spans="1:13" x14ac:dyDescent="0.25">
      <c r="A47" s="4">
        <v>32</v>
      </c>
      <c r="B47" s="7" t="s">
        <v>93</v>
      </c>
      <c r="C47" s="7" t="s">
        <v>94</v>
      </c>
      <c r="D47" s="7" t="s">
        <v>31</v>
      </c>
      <c r="E47" s="7" t="s">
        <v>21</v>
      </c>
      <c r="F47" s="7" t="s">
        <v>95</v>
      </c>
      <c r="G47" s="8">
        <v>91000</v>
      </c>
      <c r="H47" s="13">
        <v>2611.6999999999998</v>
      </c>
      <c r="I47" s="21">
        <v>9988.34</v>
      </c>
      <c r="J47" s="13">
        <v>2766.4</v>
      </c>
      <c r="K47" s="12">
        <v>245</v>
      </c>
      <c r="L47" s="13">
        <f>H47+I47+J47+K47</f>
        <v>15611.44</v>
      </c>
      <c r="M47" s="14">
        <f>G47-L47</f>
        <v>75388.56</v>
      </c>
    </row>
    <row r="48" spans="1:13" x14ac:dyDescent="0.25">
      <c r="A48" s="4">
        <v>33</v>
      </c>
      <c r="B48" s="7" t="s">
        <v>96</v>
      </c>
      <c r="C48" s="7" t="s">
        <v>97</v>
      </c>
      <c r="D48" s="7" t="s">
        <v>31</v>
      </c>
      <c r="E48" s="7" t="s">
        <v>21</v>
      </c>
      <c r="F48" s="7" t="s">
        <v>95</v>
      </c>
      <c r="G48" s="8">
        <v>70000</v>
      </c>
      <c r="H48" s="13">
        <v>2009</v>
      </c>
      <c r="I48" s="21">
        <v>5368.48</v>
      </c>
      <c r="J48" s="13">
        <v>2128</v>
      </c>
      <c r="K48" s="12">
        <v>125</v>
      </c>
      <c r="L48" s="13">
        <f>H48+I48+J48+K48</f>
        <v>9630.48</v>
      </c>
      <c r="M48" s="14">
        <f t="shared" ref="M48:M49" si="3">G48-L48</f>
        <v>60369.520000000004</v>
      </c>
    </row>
    <row r="49" spans="1:13" x14ac:dyDescent="0.25">
      <c r="A49" s="4">
        <v>34</v>
      </c>
      <c r="B49" s="7" t="s">
        <v>98</v>
      </c>
      <c r="C49" s="7" t="s">
        <v>67</v>
      </c>
      <c r="D49" s="7" t="s">
        <v>31</v>
      </c>
      <c r="E49" s="7" t="s">
        <v>21</v>
      </c>
      <c r="F49" s="7" t="s">
        <v>95</v>
      </c>
      <c r="G49" s="8">
        <v>50000</v>
      </c>
      <c r="H49" s="13">
        <v>1435</v>
      </c>
      <c r="I49" s="19">
        <v>1448.96</v>
      </c>
      <c r="J49" s="13">
        <v>1520</v>
      </c>
      <c r="K49" s="12">
        <v>2725.24</v>
      </c>
      <c r="L49" s="13">
        <v>7129.2</v>
      </c>
      <c r="M49" s="14">
        <f t="shared" si="3"/>
        <v>42870.8</v>
      </c>
    </row>
    <row r="50" spans="1:13" x14ac:dyDescent="0.25">
      <c r="A50" s="4">
        <v>35</v>
      </c>
      <c r="G50" s="23">
        <f t="shared" ref="G50:M50" si="4">SUM(G16:G49)</f>
        <v>1945150</v>
      </c>
      <c r="H50" s="24">
        <f t="shared" si="4"/>
        <v>55825.81</v>
      </c>
      <c r="I50" s="25">
        <f t="shared" si="4"/>
        <v>161313.47</v>
      </c>
      <c r="J50" s="26">
        <f t="shared" si="4"/>
        <v>56628.36</v>
      </c>
      <c r="K50" s="25">
        <f t="shared" si="4"/>
        <v>57421.08</v>
      </c>
      <c r="L50" s="27">
        <f t="shared" si="4"/>
        <v>331188.82</v>
      </c>
      <c r="M50" s="25">
        <f t="shared" si="4"/>
        <v>1613961.1800000002</v>
      </c>
    </row>
    <row r="51" spans="1:13" ht="15.75" x14ac:dyDescent="0.25">
      <c r="B51" s="28" t="s">
        <v>99</v>
      </c>
      <c r="C51" s="28" t="s">
        <v>100</v>
      </c>
      <c r="D51" s="28" t="s">
        <v>12</v>
      </c>
      <c r="E51" s="28"/>
      <c r="F51" s="28"/>
    </row>
    <row r="52" spans="1:13" ht="15.75" x14ac:dyDescent="0.25">
      <c r="B52" s="28"/>
      <c r="C52" s="28"/>
      <c r="D52" s="28"/>
      <c r="E52" s="28"/>
      <c r="F52" s="28"/>
    </row>
    <row r="53" spans="1:13" ht="15.75" x14ac:dyDescent="0.25">
      <c r="B53" s="28"/>
      <c r="C53" s="28"/>
      <c r="D53" s="28"/>
      <c r="E53" s="28"/>
      <c r="F53" s="28"/>
    </row>
    <row r="54" spans="1:13" ht="15.75" x14ac:dyDescent="0.25">
      <c r="A54" s="29"/>
      <c r="B54" s="30"/>
      <c r="C54" s="30"/>
      <c r="D54" s="30"/>
      <c r="E54" s="30"/>
      <c r="F54" s="28"/>
    </row>
    <row r="55" spans="1:13" ht="15.75" x14ac:dyDescent="0.25">
      <c r="A55" s="29"/>
      <c r="B55" s="31" t="s">
        <v>101</v>
      </c>
      <c r="C55" s="32" t="s">
        <v>102</v>
      </c>
      <c r="D55" s="32" t="s">
        <v>13</v>
      </c>
      <c r="E55" s="32"/>
      <c r="F55" s="28"/>
    </row>
    <row r="56" spans="1:13" ht="15.75" x14ac:dyDescent="0.25">
      <c r="B56" s="33" t="s">
        <v>18</v>
      </c>
      <c r="C56" s="28" t="s">
        <v>103</v>
      </c>
      <c r="D56" s="28" t="s">
        <v>14</v>
      </c>
      <c r="E56" s="28"/>
      <c r="F56" s="28"/>
    </row>
    <row r="58" spans="1:13" x14ac:dyDescent="0.25">
      <c r="G58" s="25"/>
      <c r="H58" s="24"/>
      <c r="I58" s="25"/>
      <c r="J58" s="24"/>
      <c r="L58" s="24"/>
      <c r="M58" s="25"/>
    </row>
  </sheetData>
  <mergeCells count="4">
    <mergeCell ref="A8:H8"/>
    <mergeCell ref="C10:F10"/>
    <mergeCell ref="C11:F11"/>
    <mergeCell ref="C12:F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SGN Nom. Fijos Sept.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SGN-OAI</cp:lastModifiedBy>
  <cp:lastPrinted>2022-10-05T15:41:38Z</cp:lastPrinted>
  <dcterms:created xsi:type="dcterms:W3CDTF">2021-02-04T16:05:35Z</dcterms:created>
  <dcterms:modified xsi:type="dcterms:W3CDTF">2022-10-12T16:52:18Z</dcterms:modified>
</cp:coreProperties>
</file>