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Yngrid\Desktop\NOMINAS SGN\2022\Diciembre\"/>
    </mc:Choice>
  </mc:AlternateContent>
  <xr:revisionPtr revIDLastSave="0" documentId="13_ncr:1_{CB5331B9-F30B-48C6-AB86-A09F946A8732}" xr6:coauthVersionLast="47" xr6:coauthVersionMax="47" xr10:uidLastSave="{00000000-0000-0000-0000-000000000000}"/>
  <bookViews>
    <workbookView xWindow="-120" yWindow="-120" windowWidth="29040" windowHeight="15990" xr2:uid="{D7424C9D-A8DA-4AAF-BB33-EC62154B389B}"/>
  </bookViews>
  <sheets>
    <sheet name="SGN Nom.Temporales Dic. 2022" sheetId="1" r:id="rId1"/>
    <sheet name="SGN Nom. Fijos diciembre 2022" sheetId="2" r:id="rId2"/>
    <sheet name="SGN Nom. Vigilancia Dic. 202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2" l="1"/>
  <c r="J49" i="2"/>
  <c r="I49" i="2"/>
  <c r="H49" i="2"/>
  <c r="G49" i="2"/>
  <c r="O28" i="1"/>
  <c r="N28" i="1"/>
  <c r="M28" i="1"/>
  <c r="L28" i="1"/>
  <c r="K28" i="1"/>
  <c r="J28" i="1"/>
  <c r="I28" i="1"/>
  <c r="G18" i="3"/>
  <c r="F18" i="3"/>
  <c r="H15" i="3"/>
  <c r="H18" i="3" s="1"/>
  <c r="M48" i="2"/>
  <c r="L47" i="2"/>
  <c r="M47" i="2" s="1"/>
  <c r="L46" i="2"/>
  <c r="M46" i="2" s="1"/>
  <c r="L45" i="2"/>
  <c r="M45" i="2" s="1"/>
  <c r="M44" i="2"/>
  <c r="L43" i="2"/>
  <c r="M43" i="2" s="1"/>
  <c r="L42" i="2"/>
  <c r="M42" i="2" s="1"/>
  <c r="L41" i="2"/>
  <c r="M41" i="2" s="1"/>
  <c r="L39" i="2"/>
  <c r="M39" i="2" s="1"/>
  <c r="M38" i="2"/>
  <c r="L37" i="2"/>
  <c r="M37" i="2" s="1"/>
  <c r="L35" i="2"/>
  <c r="M35" i="2" s="1"/>
  <c r="L34" i="2"/>
  <c r="M34" i="2" s="1"/>
  <c r="L24" i="2"/>
  <c r="M24" i="2" s="1"/>
  <c r="L23" i="2"/>
  <c r="L22" i="2"/>
  <c r="M22" i="2" s="1"/>
  <c r="L21" i="2"/>
  <c r="M21" i="2" s="1"/>
  <c r="M19" i="2"/>
  <c r="L18" i="2"/>
  <c r="M18" i="2" s="1"/>
  <c r="L17" i="2"/>
  <c r="M17" i="2" s="1"/>
  <c r="L16" i="2"/>
  <c r="M23" i="2" l="1"/>
  <c r="L49" i="2"/>
  <c r="M16" i="2"/>
  <c r="M49" i="2" l="1"/>
</calcChain>
</file>

<file path=xl/sharedStrings.xml><?xml version="1.0" encoding="utf-8"?>
<sst xmlns="http://schemas.openxmlformats.org/spreadsheetml/2006/main" count="324" uniqueCount="166">
  <si>
    <t xml:space="preserve">                             SERVICIO GEOLÓGICO NACIONAL</t>
  </si>
  <si>
    <t xml:space="preserve">     </t>
  </si>
  <si>
    <t xml:space="preserve">                                                                             División  de Contabilidad </t>
  </si>
  <si>
    <t>NOMBRES</t>
  </si>
  <si>
    <t>CARGO</t>
  </si>
  <si>
    <t>ESTATUS</t>
  </si>
  <si>
    <t>NOMBRE DEPARTAMENTO</t>
  </si>
  <si>
    <t>SUELDO BRUTO</t>
  </si>
  <si>
    <t>INICIO CONTRATO</t>
  </si>
  <si>
    <t>FIN DEL CONTRATO</t>
  </si>
  <si>
    <t>AFP</t>
  </si>
  <si>
    <t>ISR</t>
  </si>
  <si>
    <t>SFS</t>
  </si>
  <si>
    <t>OTROS DESC.</t>
  </si>
  <si>
    <t>TOTAL DESC.</t>
  </si>
  <si>
    <t>Camilo Liriano, Yhlene Estefany</t>
  </si>
  <si>
    <t>Planificación y Desarrollo</t>
  </si>
  <si>
    <t>De La Cruz Feliz, Julio Guillermo</t>
  </si>
  <si>
    <t>Auxiliar de Relaciones Públicas</t>
  </si>
  <si>
    <t>Comunicaciones</t>
  </si>
  <si>
    <t>-</t>
  </si>
  <si>
    <t>Administrativo y Financiero</t>
  </si>
  <si>
    <t>Analista de Recursos Humanos</t>
  </si>
  <si>
    <t>Recursos Humanos</t>
  </si>
  <si>
    <t xml:space="preserve">         Preparado por:</t>
  </si>
  <si>
    <t xml:space="preserve">             Revisado por:</t>
  </si>
  <si>
    <t xml:space="preserve">                  Aprobado por:</t>
  </si>
  <si>
    <t xml:space="preserve">      Ing. Edwin Rafael García Cocco</t>
  </si>
  <si>
    <t>Enc. Administrativo Financiero</t>
  </si>
  <si>
    <t xml:space="preserve">                  Director Ejecutivo</t>
  </si>
  <si>
    <t xml:space="preserve">Lic. Fernando Gonzalez Sanchez </t>
  </si>
  <si>
    <t>NETO</t>
  </si>
  <si>
    <t>Batista Sanchez, Yenipher</t>
  </si>
  <si>
    <t>Ingeniero</t>
  </si>
  <si>
    <t>Geologia Ambiental y Aplicada</t>
  </si>
  <si>
    <t>Martinez Robles, Modesto</t>
  </si>
  <si>
    <t>Geologia y Estudios Determinativos</t>
  </si>
  <si>
    <t>Peña Feliz, Moises</t>
  </si>
  <si>
    <t>Enc. Depto. Recursos Humanos</t>
  </si>
  <si>
    <t>Ramírez Perez, Ingrid Josefina</t>
  </si>
  <si>
    <t>Lic. Jose Cruz Acosta</t>
  </si>
  <si>
    <t>Analista Financiero</t>
  </si>
  <si>
    <t>GENERO</t>
  </si>
  <si>
    <t>Masculino</t>
  </si>
  <si>
    <t>Femenino</t>
  </si>
  <si>
    <t>Mejia de Rodriguez, Niurka Marilin</t>
  </si>
  <si>
    <t>Analista Financiera</t>
  </si>
  <si>
    <t>TOTAL</t>
  </si>
  <si>
    <t>Temporal</t>
  </si>
  <si>
    <t>Pizano Rodriguez, Orlando Alberto</t>
  </si>
  <si>
    <t>Enc. Depto. Geologia Ambiental y Aplicada</t>
  </si>
  <si>
    <t>Pamela Marmol Mendez</t>
  </si>
  <si>
    <t>Tecnico GIS</t>
  </si>
  <si>
    <t>Sistema de Informacion Geografica</t>
  </si>
  <si>
    <t>Jottin Michelle Leonel Collado</t>
  </si>
  <si>
    <t>Dinamica de Estudios Sismicos</t>
  </si>
  <si>
    <t>Eddy Josue Arias Santos</t>
  </si>
  <si>
    <t>Geologo</t>
  </si>
  <si>
    <t>Documentacion y Divulgacion</t>
  </si>
  <si>
    <t xml:space="preserve">                                                                            Nómina Empleados Temporales</t>
  </si>
  <si>
    <t>Rhamses Miguel Abud Perez</t>
  </si>
  <si>
    <t>Soporte Tecnico Informatico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</si>
  <si>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</si>
  <si>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</si>
  <si>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</si>
  <si>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</si>
  <si>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</si>
  <si>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</si>
  <si>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</si>
  <si>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</si>
  <si>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</si>
  <si>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</si>
  <si>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</si>
  <si>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</si>
  <si>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</si>
  <si>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</si>
  <si>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</si>
  <si>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</si>
  <si>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</si>
  <si>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</si>
  <si>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</si>
  <si>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</si>
  <si>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</si>
  <si>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</si>
  <si>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</si>
  <si>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</si>
  <si>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</si>
  <si>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</si>
  <si>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</si>
  <si>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</si>
  <si>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</si>
  <si>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</si>
  <si>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</si>
  <si>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Concepcion Perez, Luis Ruben</t>
  </si>
  <si>
    <t>Camarero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</si>
  <si>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</si>
  <si>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</si>
  <si>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</si>
  <si>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</si>
  <si>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</si>
  <si>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</si>
  <si>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</si>
  <si>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>Técnico de Geologia y Tematicos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</si>
  <si>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</si>
  <si>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</si>
  <si>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</si>
  <si>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</si>
  <si>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</si>
  <si>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</si>
  <si>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</si>
  <si>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</si>
  <si>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</si>
  <si>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</si>
  <si>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</si>
  <si>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</si>
  <si>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</si>
  <si>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</si>
  <si>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</si>
  <si>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</si>
  <si>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</si>
  <si>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</si>
  <si>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</si>
  <si>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</si>
  <si>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Evangelista Rodriguez, Arnold Isaias</t>
  </si>
  <si>
    <t>Peña Feliz, Luis Manuel</t>
  </si>
  <si>
    <t>Enc. Dpto. De Documentacion y Divulgacion</t>
  </si>
  <si>
    <t>Rodriguez Encarnacion, Yenny Alt.</t>
  </si>
  <si>
    <t>Enc. Dpto. de Hidrogeologia y Calidad de Agua</t>
  </si>
  <si>
    <t>Hidrogeologia y Calidad de Aguas</t>
  </si>
  <si>
    <t>Ramirez Garcia, Australia</t>
  </si>
  <si>
    <t>Matias Martes De Reyes, Berenice</t>
  </si>
  <si>
    <t>Lic. Jose A. Cruz Acosta</t>
  </si>
  <si>
    <t xml:space="preserve">                                                                                                                                                   </t>
  </si>
  <si>
    <t>Genero</t>
  </si>
  <si>
    <t>Berges Barjan, Hamlet Augusto</t>
  </si>
  <si>
    <t>Asesor</t>
  </si>
  <si>
    <t>Despacho</t>
  </si>
  <si>
    <t>Urbaez Ferreras, Yorky Andrelis</t>
  </si>
  <si>
    <t>Miembro de seguridad</t>
  </si>
  <si>
    <t>Caro Morillo, Jose Luis</t>
  </si>
  <si>
    <t>Miembro de Seguridad</t>
  </si>
  <si>
    <t>Adm. Y Financiero</t>
  </si>
  <si>
    <t xml:space="preserve">            Revisado por:</t>
  </si>
  <si>
    <t xml:space="preserve">                Aprobado por:</t>
  </si>
  <si>
    <t xml:space="preserve">                             Nómina Personal de Vigilancia</t>
  </si>
  <si>
    <t>Nicolas Esteban Azcona Rodriguez</t>
  </si>
  <si>
    <t>Enc.Div. Microzonificacion Sismica</t>
  </si>
  <si>
    <t>Nicolas Ignacio Requena Requena</t>
  </si>
  <si>
    <t>Tecnico de Refrigeracion</t>
  </si>
  <si>
    <t xml:space="preserve">                                   División de Contabilidad </t>
  </si>
  <si>
    <t xml:space="preserve">                                       Nómina Personal Fijo</t>
  </si>
  <si>
    <t xml:space="preserve">                    Preparado por:</t>
  </si>
  <si>
    <t xml:space="preserve">                                 Ing. Edwin Rafael García Cocco</t>
  </si>
  <si>
    <t xml:space="preserve">                          Director Ejecutivo </t>
  </si>
  <si>
    <t>Enc. Div. Formulacion Monitoreo y Evaluación de Planes,Programas y Proyectos</t>
  </si>
  <si>
    <t>Enc. Division de Cambio Climatico y Modelos Hidrogeologicos</t>
  </si>
  <si>
    <t xml:space="preserve">                     Lic. Fernando Gonzalez Sanchez</t>
  </si>
  <si>
    <t xml:space="preserve">                       Enc. Administrativo Financiero</t>
  </si>
  <si>
    <t>Ing. Edwin Rafael García Cocco</t>
  </si>
  <si>
    <t xml:space="preserve">               Director Ejecutivo</t>
  </si>
  <si>
    <t>Lic. Fernando Gonzalez  Sanchez</t>
  </si>
  <si>
    <t xml:space="preserve">             SERVICIO GEOLÓGICO NACIONAL</t>
  </si>
  <si>
    <t xml:space="preserve">                      División de Contabilidad </t>
  </si>
  <si>
    <t xml:space="preserve">                                                                 diciembre  2022</t>
  </si>
  <si>
    <t xml:space="preserve">                                                                diciembre 2022</t>
  </si>
  <si>
    <t xml:space="preserve">                                          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</si>
</sst>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omic Sans MS"/>
      <family val="4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Calibri"/>
      <family val="2"/>
      <scheme val="minor"/>
    </font>
    <font>
      <b/>
      <sz val="1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2" fillId="0" borderId="0" xfId="0" applyFont="1"/>
    <xf numFmtId="4" fontId="9" fillId="0" borderId="0" xfId="0" applyNumberFormat="1" applyFont="1"/>
    <xf numFmtId="43" fontId="9" fillId="0" borderId="0" xfId="1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3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left"/>
    </xf>
    <xf numFmtId="4" fontId="13" fillId="0" borderId="1" xfId="0" applyNumberFormat="1" applyFont="1" applyBorder="1" applyAlignment="1">
      <alignment horizontal="left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14" fillId="0" borderId="0" xfId="0" applyFont="1"/>
    <xf numFmtId="4" fontId="14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quotePrefix="1" applyFont="1"/>
    <xf numFmtId="0" fontId="13" fillId="0" borderId="0" xfId="0" quotePrefix="1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quotePrefix="1" applyFont="1" applyAlignment="1">
      <alignment horizontal="center"/>
    </xf>
    <xf numFmtId="0" fontId="14" fillId="0" borderId="0" xfId="0" quotePrefix="1" applyFont="1"/>
    <xf numFmtId="0" fontId="0" fillId="0" borderId="0" xfId="0" applyAlignment="1">
      <alignment wrapText="1"/>
    </xf>
    <xf numFmtId="0" fontId="10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8" fillId="0" borderId="0" xfId="0" applyFont="1" applyAlignment="1">
      <alignment horizontal="right" wrapText="1"/>
    </xf>
    <xf numFmtId="0" fontId="10" fillId="0" borderId="0" xfId="0" quotePrefix="1" applyFont="1" applyAlignment="1">
      <alignment horizontal="center" wrapText="1"/>
    </xf>
    <xf numFmtId="0" fontId="10" fillId="0" borderId="0" xfId="0" quotePrefix="1" applyFont="1" applyAlignment="1">
      <alignment horizontal="left" wrapText="1"/>
    </xf>
    <xf numFmtId="0" fontId="10" fillId="0" borderId="0" xfId="0" quotePrefix="1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vertical="top" wrapText="1"/>
    </xf>
    <xf numFmtId="4" fontId="8" fillId="0" borderId="1" xfId="1" applyNumberFormat="1" applyFont="1" applyBorder="1" applyAlignment="1">
      <alignment vertical="top" wrapText="1"/>
    </xf>
    <xf numFmtId="4" fontId="8" fillId="0" borderId="1" xfId="1" applyNumberFormat="1" applyFont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7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4" fontId="11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2" fontId="11" fillId="0" borderId="1" xfId="0" applyNumberFormat="1" applyFont="1" applyBorder="1"/>
    <xf numFmtId="0" fontId="11" fillId="0" borderId="1" xfId="0" applyFont="1" applyBorder="1" applyAlignment="1">
      <alignment horizontal="right"/>
    </xf>
    <xf numFmtId="0" fontId="12" fillId="0" borderId="0" xfId="0" applyFont="1" applyAlignment="1">
      <alignment horizontal="right"/>
    </xf>
    <xf numFmtId="4" fontId="12" fillId="0" borderId="0" xfId="0" applyNumberFormat="1" applyFont="1"/>
    <xf numFmtId="0" fontId="12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806045</xdr:colOff>
      <xdr:row>0</xdr:row>
      <xdr:rowOff>161925</xdr:rowOff>
    </xdr:from>
    <xdr:to>
      <xdr:col>5</xdr:col>
      <xdr:colOff>723899</xdr:colOff>
      <xdr:row>6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0A21A99-E9A9-4EF0-AF93-FC4430E8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3420" y="161925"/>
          <a:ext cx="1889529" cy="104775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</xdr:row>
      <xdr:rowOff>9525</xdr:rowOff>
    </xdr:from>
    <xdr:to>
      <xdr:col>3</xdr:col>
      <xdr:colOff>666749</xdr:colOff>
      <xdr:row>5</xdr:row>
      <xdr:rowOff>142875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59770D52-B2F7-430E-A25B-078F7AD1020C}"/>
            </a:ext>
          </a:extLst>
        </xdr:cNvPr>
        <xdr:cNvGrpSpPr>
          <a:grpSpLocks/>
        </xdr:cNvGrpSpPr>
      </xdr:nvGrpSpPr>
      <xdr:grpSpPr bwMode="auto">
        <a:xfrm>
          <a:off x="3105150" y="200025"/>
          <a:ext cx="3324224" cy="89535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DAFAE649-3015-408B-8DE0-3A1B71CAC8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89364C5-582D-455C-B796-0670399E2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5C1FBE2D-6CAA-4062-9F3B-AE5F3DCDF30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552450</xdr:colOff>
      <xdr:row>1</xdr:row>
      <xdr:rowOff>0</xdr:rowOff>
    </xdr:from>
    <xdr:to>
      <xdr:col>7</xdr:col>
      <xdr:colOff>723900</xdr:colOff>
      <xdr:row>6</xdr:row>
      <xdr:rowOff>133351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11EF3DB-E4EA-4C0C-B240-3020C8C9F669}"/>
            </a:ext>
          </a:extLst>
        </xdr:cNvPr>
        <xdr:cNvSpPr txBox="1"/>
      </xdr:nvSpPr>
      <xdr:spPr>
        <a:xfrm>
          <a:off x="8458200" y="190500"/>
          <a:ext cx="2781300" cy="1085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r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amirez@sgn.gob.do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</xdr:row>
      <xdr:rowOff>47625</xdr:rowOff>
    </xdr:from>
    <xdr:to>
      <xdr:col>5</xdr:col>
      <xdr:colOff>419100</xdr:colOff>
      <xdr:row>6</xdr:row>
      <xdr:rowOff>162017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850" y="238125"/>
          <a:ext cx="1924050" cy="1066892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</xdr:row>
      <xdr:rowOff>95250</xdr:rowOff>
    </xdr:from>
    <xdr:to>
      <xdr:col>2</xdr:col>
      <xdr:colOff>1000125</xdr:colOff>
      <xdr:row>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381000" y="285750"/>
          <a:ext cx="3324225" cy="89535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704849</xdr:colOff>
      <xdr:row>2</xdr:row>
      <xdr:rowOff>19051</xdr:rowOff>
    </xdr:from>
    <xdr:to>
      <xdr:col>8</xdr:col>
      <xdr:colOff>552449</xdr:colOff>
      <xdr:row>7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4762499" y="400051"/>
          <a:ext cx="20288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yr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171450</xdr:rowOff>
    </xdr:from>
    <xdr:to>
      <xdr:col>3</xdr:col>
      <xdr:colOff>1076325</xdr:colOff>
      <xdr:row>5</xdr:row>
      <xdr:rowOff>47717</xdr:rowOff>
    </xdr:to>
    <xdr:pic>
      <xdr:nvPicPr>
        <xdr:cNvPr id="8" name="2 Imagen">
          <a:extLst>
            <a:ext uri="{FF2B5EF4-FFF2-40B4-BE49-F238E27FC236}">
              <a16:creationId xmlns:a16="http://schemas.microsoft.com/office/drawing/2014/main" id="{70726A39-4A7E-427E-86AC-24A81DF10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171450"/>
          <a:ext cx="1924050" cy="1066892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1</xdr:row>
      <xdr:rowOff>66673</xdr:rowOff>
    </xdr:from>
    <xdr:to>
      <xdr:col>2</xdr:col>
      <xdr:colOff>57151</xdr:colOff>
      <xdr:row>5</xdr:row>
      <xdr:rowOff>95250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6307BD96-D68A-4CE1-B946-20605AD557E3}"/>
            </a:ext>
          </a:extLst>
        </xdr:cNvPr>
        <xdr:cNvGrpSpPr>
          <a:grpSpLocks/>
        </xdr:cNvGrpSpPr>
      </xdr:nvGrpSpPr>
      <xdr:grpSpPr bwMode="auto">
        <a:xfrm>
          <a:off x="219076" y="304798"/>
          <a:ext cx="3114675" cy="981077"/>
          <a:chOff x="1199" y="528"/>
          <a:chExt cx="2371" cy="123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794DEAB8-568D-CBEB-955C-0D12A23C3F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7CCC0D9-4D1F-FD40-8C6F-CF64587AAD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12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2" name="AutoShape 4">
            <a:extLst>
              <a:ext uri="{FF2B5EF4-FFF2-40B4-BE49-F238E27FC236}">
                <a16:creationId xmlns:a16="http://schemas.microsoft.com/office/drawing/2014/main" id="{E8F35126-B8DB-6722-9F27-F8DE2CDEC2E4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1057275</xdr:colOff>
      <xdr:row>0</xdr:row>
      <xdr:rowOff>171450</xdr:rowOff>
    </xdr:from>
    <xdr:to>
      <xdr:col>7</xdr:col>
      <xdr:colOff>600075</xdr:colOff>
      <xdr:row>6</xdr:row>
      <xdr:rowOff>152400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518772E9-9FEA-4439-9FE7-B3CEC27D6AF6}"/>
            </a:ext>
          </a:extLst>
        </xdr:cNvPr>
        <xdr:cNvSpPr txBox="1"/>
      </xdr:nvSpPr>
      <xdr:spPr>
        <a:xfrm>
          <a:off x="7886700" y="171450"/>
          <a:ext cx="2933700" cy="140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ramirez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1EE3-7DA3-4B5B-B76A-307E652124E1}">
  <sheetPr>
    <pageSetUpPr fitToPage="1"/>
  </sheetPr>
  <dimension ref="A3:O42"/>
  <sheetViews>
    <sheetView tabSelected="1" topLeftCell="B7" workbookViewId="0">
      <selection activeCell="K19" sqref="K19"/>
    </sheetView>
  </sheetViews>
  <sheetFormatPr baseColWidth="10" defaultRowHeight="15" x14ac:dyDescent="0.25"/>
  <cols>
    <col min="1" max="1" width="5.42578125" customWidth="1"/>
    <col min="2" max="2" width="40.5703125" customWidth="1"/>
    <col min="3" max="3" width="40.42578125" customWidth="1"/>
    <col min="4" max="4" width="15.85546875" customWidth="1"/>
    <col min="5" max="5" width="13.7109375" customWidth="1"/>
    <col min="6" max="6" width="40" customWidth="1"/>
    <col min="7" max="7" width="17.42578125" customWidth="1"/>
    <col min="8" max="8" width="17.7109375" customWidth="1"/>
    <col min="9" max="9" width="16.28515625" customWidth="1"/>
    <col min="10" max="10" width="14.5703125" customWidth="1"/>
    <col min="11" max="11" width="14" customWidth="1"/>
    <col min="12" max="12" width="15.5703125" customWidth="1"/>
    <col min="13" max="13" width="13.7109375" customWidth="1"/>
    <col min="14" max="14" width="15" customWidth="1"/>
    <col min="15" max="15" width="13.85546875" customWidth="1"/>
  </cols>
  <sheetData>
    <row r="3" spans="1:15" x14ac:dyDescent="0.25">
      <c r="H3" s="1"/>
    </row>
    <row r="4" spans="1:15" x14ac:dyDescent="0.25">
      <c r="C4" s="2"/>
      <c r="H4" s="1"/>
    </row>
    <row r="8" spans="1:15" ht="24.75" x14ac:dyDescent="0.25">
      <c r="A8" s="76" t="s">
        <v>0</v>
      </c>
      <c r="B8" s="76"/>
      <c r="C8" s="76"/>
      <c r="D8" s="76"/>
      <c r="E8" s="76"/>
      <c r="F8" s="76"/>
      <c r="G8" s="76"/>
      <c r="H8" s="76"/>
      <c r="I8" s="76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K9" t="s">
        <v>1</v>
      </c>
    </row>
    <row r="10" spans="1:15" ht="21" x14ac:dyDescent="0.35">
      <c r="A10" s="77" t="s">
        <v>2</v>
      </c>
      <c r="B10" s="77"/>
      <c r="C10" s="77"/>
      <c r="D10" s="77"/>
      <c r="E10" s="77"/>
      <c r="F10" s="77"/>
      <c r="G10" s="77"/>
      <c r="H10" s="77"/>
      <c r="I10" s="77"/>
      <c r="J10" s="4"/>
      <c r="K10" s="4"/>
      <c r="L10" s="4"/>
      <c r="M10" s="4"/>
      <c r="N10" s="4"/>
      <c r="O10" s="5"/>
    </row>
    <row r="11" spans="1:15" ht="21" x14ac:dyDescent="0.35">
      <c r="A11" s="77" t="s">
        <v>59</v>
      </c>
      <c r="B11" s="77"/>
      <c r="C11" s="77"/>
      <c r="D11" s="77"/>
      <c r="E11" s="77"/>
      <c r="F11" s="77"/>
      <c r="G11" s="77"/>
      <c r="H11" s="77"/>
      <c r="I11" s="77"/>
      <c r="J11" s="4"/>
      <c r="K11" s="4"/>
      <c r="L11" s="4"/>
      <c r="M11" s="4"/>
      <c r="N11" s="4"/>
      <c r="O11" s="5"/>
    </row>
    <row r="12" spans="1:15" ht="21" x14ac:dyDescent="0.35">
      <c r="A12" s="77" t="s">
        <v>163</v>
      </c>
      <c r="B12" s="77"/>
      <c r="C12" s="77"/>
      <c r="D12" s="77"/>
      <c r="E12" s="77"/>
      <c r="F12" s="77"/>
      <c r="G12" s="77"/>
      <c r="H12" s="77"/>
      <c r="I12" s="77"/>
      <c r="J12" s="4"/>
      <c r="K12" s="4"/>
      <c r="L12" s="4"/>
      <c r="M12" s="4"/>
      <c r="N12" s="4"/>
      <c r="O12" s="5"/>
    </row>
    <row r="13" spans="1:15" ht="18.75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4"/>
      <c r="K13" s="14"/>
      <c r="L13" s="14"/>
      <c r="M13" s="14"/>
      <c r="N13" s="14"/>
      <c r="O13" s="14"/>
    </row>
    <row r="14" spans="1:15" ht="56.25" x14ac:dyDescent="0.3">
      <c r="A14" s="20"/>
      <c r="B14" s="21" t="s">
        <v>3</v>
      </c>
      <c r="C14" s="21" t="s">
        <v>4</v>
      </c>
      <c r="D14" s="21" t="s">
        <v>5</v>
      </c>
      <c r="E14" s="21" t="s">
        <v>42</v>
      </c>
      <c r="F14" s="22" t="s">
        <v>6</v>
      </c>
      <c r="G14" s="22" t="s">
        <v>8</v>
      </c>
      <c r="H14" s="22" t="s">
        <v>9</v>
      </c>
      <c r="I14" s="22" t="s">
        <v>7</v>
      </c>
      <c r="J14" s="23" t="s">
        <v>10</v>
      </c>
      <c r="K14" s="23" t="s">
        <v>11</v>
      </c>
      <c r="L14" s="23" t="s">
        <v>12</v>
      </c>
      <c r="M14" s="22" t="s">
        <v>13</v>
      </c>
      <c r="N14" s="22" t="s">
        <v>14</v>
      </c>
      <c r="O14" s="23" t="s">
        <v>31</v>
      </c>
    </row>
    <row r="15" spans="1:15" ht="56.25" x14ac:dyDescent="0.3">
      <c r="A15" s="20">
        <v>1</v>
      </c>
      <c r="B15" s="20" t="s">
        <v>15</v>
      </c>
      <c r="C15" s="24" t="s">
        <v>154</v>
      </c>
      <c r="D15" s="20" t="s">
        <v>48</v>
      </c>
      <c r="E15" s="20" t="s">
        <v>44</v>
      </c>
      <c r="F15" s="20" t="s">
        <v>16</v>
      </c>
      <c r="G15" s="25">
        <v>44713</v>
      </c>
      <c r="H15" s="25">
        <v>44896</v>
      </c>
      <c r="I15" s="26">
        <v>70000</v>
      </c>
      <c r="J15" s="26">
        <v>2009</v>
      </c>
      <c r="K15" s="26">
        <v>5368.48</v>
      </c>
      <c r="L15" s="26">
        <v>2128</v>
      </c>
      <c r="M15" s="26">
        <v>25</v>
      </c>
      <c r="N15" s="26">
        <v>9530.48</v>
      </c>
      <c r="O15" s="26">
        <v>60469.52</v>
      </c>
    </row>
    <row r="16" spans="1:15" ht="18.75" x14ac:dyDescent="0.3">
      <c r="A16" s="20">
        <v>2</v>
      </c>
      <c r="B16" s="20" t="s">
        <v>37</v>
      </c>
      <c r="C16" s="20" t="s">
        <v>38</v>
      </c>
      <c r="D16" s="20" t="s">
        <v>48</v>
      </c>
      <c r="E16" s="20" t="s">
        <v>43</v>
      </c>
      <c r="F16" s="20" t="s">
        <v>23</v>
      </c>
      <c r="G16" s="25">
        <v>44743</v>
      </c>
      <c r="H16" s="25">
        <v>44927</v>
      </c>
      <c r="I16" s="26">
        <v>75000</v>
      </c>
      <c r="J16" s="26">
        <v>2152.5</v>
      </c>
      <c r="K16" s="26">
        <v>6309.38</v>
      </c>
      <c r="L16" s="26">
        <v>2280</v>
      </c>
      <c r="M16" s="26">
        <v>25</v>
      </c>
      <c r="N16" s="26">
        <v>10766.88</v>
      </c>
      <c r="O16" s="26">
        <v>64233.120000000003</v>
      </c>
    </row>
    <row r="17" spans="1:15" ht="18.75" x14ac:dyDescent="0.3">
      <c r="A17" s="20">
        <v>3</v>
      </c>
      <c r="B17" s="20" t="s">
        <v>39</v>
      </c>
      <c r="C17" s="20" t="s">
        <v>22</v>
      </c>
      <c r="D17" s="20" t="s">
        <v>48</v>
      </c>
      <c r="E17" s="20" t="s">
        <v>44</v>
      </c>
      <c r="F17" s="20" t="s">
        <v>23</v>
      </c>
      <c r="G17" s="25">
        <v>44866</v>
      </c>
      <c r="H17" s="25">
        <v>45047</v>
      </c>
      <c r="I17" s="26">
        <v>40000</v>
      </c>
      <c r="J17" s="26">
        <v>1148</v>
      </c>
      <c r="K17" s="26">
        <v>442.65</v>
      </c>
      <c r="L17" s="26">
        <v>1216</v>
      </c>
      <c r="M17" s="26">
        <v>25</v>
      </c>
      <c r="N17" s="26">
        <v>2831.65</v>
      </c>
      <c r="O17" s="26">
        <v>37168.35</v>
      </c>
    </row>
    <row r="18" spans="1:15" ht="18.75" x14ac:dyDescent="0.3">
      <c r="A18" s="20">
        <v>4</v>
      </c>
      <c r="B18" s="20" t="s">
        <v>45</v>
      </c>
      <c r="C18" s="20" t="s">
        <v>46</v>
      </c>
      <c r="D18" s="20" t="s">
        <v>48</v>
      </c>
      <c r="E18" s="20" t="s">
        <v>44</v>
      </c>
      <c r="F18" s="20" t="s">
        <v>21</v>
      </c>
      <c r="G18" s="25">
        <v>44835</v>
      </c>
      <c r="H18" s="25">
        <v>45017</v>
      </c>
      <c r="I18" s="26">
        <v>45000</v>
      </c>
      <c r="J18" s="26">
        <v>1291.5</v>
      </c>
      <c r="K18" s="26">
        <v>1148.33</v>
      </c>
      <c r="L18" s="26">
        <v>1368</v>
      </c>
      <c r="M18" s="26">
        <v>2025</v>
      </c>
      <c r="N18" s="26">
        <v>5832.83</v>
      </c>
      <c r="O18" s="26">
        <v>39167.17</v>
      </c>
    </row>
    <row r="19" spans="1:15" ht="18.75" x14ac:dyDescent="0.3">
      <c r="A19" s="20">
        <v>5</v>
      </c>
      <c r="B19" s="20" t="s">
        <v>17</v>
      </c>
      <c r="C19" s="20" t="s">
        <v>18</v>
      </c>
      <c r="D19" s="20" t="s">
        <v>48</v>
      </c>
      <c r="E19" s="20" t="s">
        <v>43</v>
      </c>
      <c r="F19" s="20" t="s">
        <v>19</v>
      </c>
      <c r="G19" s="25">
        <v>44866</v>
      </c>
      <c r="H19" s="25">
        <v>45047</v>
      </c>
      <c r="I19" s="26">
        <v>35000</v>
      </c>
      <c r="J19" s="26">
        <v>1004.5</v>
      </c>
      <c r="K19" s="26">
        <v>0</v>
      </c>
      <c r="L19" s="26">
        <v>1064</v>
      </c>
      <c r="M19" s="26">
        <v>25</v>
      </c>
      <c r="N19" s="26">
        <v>2093.5</v>
      </c>
      <c r="O19" s="26">
        <v>32906.5</v>
      </c>
    </row>
    <row r="20" spans="1:15" ht="37.5" x14ac:dyDescent="0.3">
      <c r="A20" s="20">
        <v>6</v>
      </c>
      <c r="B20" s="20" t="s">
        <v>49</v>
      </c>
      <c r="C20" s="24" t="s">
        <v>50</v>
      </c>
      <c r="D20" s="20" t="s">
        <v>48</v>
      </c>
      <c r="E20" s="20" t="s">
        <v>43</v>
      </c>
      <c r="F20" s="20" t="s">
        <v>34</v>
      </c>
      <c r="G20" s="25">
        <v>44743</v>
      </c>
      <c r="H20" s="25">
        <v>44927</v>
      </c>
      <c r="I20" s="26">
        <v>100000</v>
      </c>
      <c r="J20" s="26">
        <v>2870</v>
      </c>
      <c r="K20" s="26">
        <v>12105.37</v>
      </c>
      <c r="L20" s="26">
        <v>3040</v>
      </c>
      <c r="M20" s="26">
        <v>25</v>
      </c>
      <c r="N20" s="26">
        <v>18040.37</v>
      </c>
      <c r="O20" s="26">
        <v>81959.63</v>
      </c>
    </row>
    <row r="21" spans="1:15" ht="18.75" x14ac:dyDescent="0.3">
      <c r="A21" s="20">
        <v>7</v>
      </c>
      <c r="B21" s="20" t="s">
        <v>32</v>
      </c>
      <c r="C21" s="20" t="s">
        <v>33</v>
      </c>
      <c r="D21" s="20" t="s">
        <v>48</v>
      </c>
      <c r="E21" s="20" t="s">
        <v>44</v>
      </c>
      <c r="F21" s="20" t="s">
        <v>34</v>
      </c>
      <c r="G21" s="25">
        <v>44743</v>
      </c>
      <c r="H21" s="25">
        <v>44927</v>
      </c>
      <c r="I21" s="26">
        <v>35000</v>
      </c>
      <c r="J21" s="26">
        <v>1004.5</v>
      </c>
      <c r="K21" s="26">
        <v>0</v>
      </c>
      <c r="L21" s="26">
        <v>1064</v>
      </c>
      <c r="M21" s="26">
        <v>25</v>
      </c>
      <c r="N21" s="26">
        <v>2093.5</v>
      </c>
      <c r="O21" s="26">
        <v>32906.5</v>
      </c>
    </row>
    <row r="22" spans="1:15" ht="18.75" x14ac:dyDescent="0.3">
      <c r="A22" s="20">
        <v>8</v>
      </c>
      <c r="B22" s="20" t="s">
        <v>35</v>
      </c>
      <c r="C22" s="20" t="s">
        <v>33</v>
      </c>
      <c r="D22" s="20" t="s">
        <v>48</v>
      </c>
      <c r="E22" s="20" t="s">
        <v>43</v>
      </c>
      <c r="F22" s="20" t="s">
        <v>36</v>
      </c>
      <c r="G22" s="25">
        <v>44743</v>
      </c>
      <c r="H22" s="25">
        <v>44927</v>
      </c>
      <c r="I22" s="26">
        <v>40000</v>
      </c>
      <c r="J22" s="26">
        <v>1148</v>
      </c>
      <c r="K22" s="26">
        <v>442.65</v>
      </c>
      <c r="L22" s="26">
        <v>1216</v>
      </c>
      <c r="M22" s="26">
        <v>25</v>
      </c>
      <c r="N22" s="26">
        <v>2831.65</v>
      </c>
      <c r="O22" s="26">
        <v>37168.35</v>
      </c>
    </row>
    <row r="23" spans="1:15" ht="18.75" x14ac:dyDescent="0.3">
      <c r="A23" s="20">
        <v>9</v>
      </c>
      <c r="B23" s="20" t="s">
        <v>60</v>
      </c>
      <c r="C23" s="20" t="s">
        <v>61</v>
      </c>
      <c r="D23" s="20" t="s">
        <v>48</v>
      </c>
      <c r="E23" s="20" t="s">
        <v>43</v>
      </c>
      <c r="F23" s="20" t="s">
        <v>53</v>
      </c>
      <c r="G23" s="25">
        <v>44652</v>
      </c>
      <c r="H23" s="25">
        <v>44835</v>
      </c>
      <c r="I23" s="26">
        <v>35000</v>
      </c>
      <c r="J23" s="26">
        <v>1004.5</v>
      </c>
      <c r="K23" s="26">
        <v>0</v>
      </c>
      <c r="L23" s="26">
        <v>1064</v>
      </c>
      <c r="M23" s="26">
        <v>25</v>
      </c>
      <c r="N23" s="26">
        <v>2093.5</v>
      </c>
      <c r="O23" s="26">
        <v>32906.5</v>
      </c>
    </row>
    <row r="24" spans="1:15" ht="18.75" x14ac:dyDescent="0.3">
      <c r="A24" s="20">
        <v>10</v>
      </c>
      <c r="B24" s="20" t="s">
        <v>51</v>
      </c>
      <c r="C24" s="20" t="s">
        <v>52</v>
      </c>
      <c r="D24" s="20" t="s">
        <v>48</v>
      </c>
      <c r="E24" s="20" t="s">
        <v>44</v>
      </c>
      <c r="F24" s="20" t="s">
        <v>53</v>
      </c>
      <c r="G24" s="25">
        <v>44743</v>
      </c>
      <c r="H24" s="25">
        <v>44927</v>
      </c>
      <c r="I24" s="26">
        <v>35000</v>
      </c>
      <c r="J24" s="26">
        <v>1004.5</v>
      </c>
      <c r="K24" s="26">
        <v>0</v>
      </c>
      <c r="L24" s="26">
        <v>1064</v>
      </c>
      <c r="M24" s="26">
        <v>25</v>
      </c>
      <c r="N24" s="26">
        <v>2093.5</v>
      </c>
      <c r="O24" s="26">
        <v>32906.5</v>
      </c>
    </row>
    <row r="25" spans="1:15" ht="18.75" x14ac:dyDescent="0.3">
      <c r="A25" s="20">
        <v>11</v>
      </c>
      <c r="B25" s="20" t="s">
        <v>56</v>
      </c>
      <c r="C25" s="20" t="s">
        <v>57</v>
      </c>
      <c r="D25" s="20" t="s">
        <v>48</v>
      </c>
      <c r="E25" s="20" t="s">
        <v>43</v>
      </c>
      <c r="F25" s="20" t="s">
        <v>58</v>
      </c>
      <c r="G25" s="25">
        <v>44621</v>
      </c>
      <c r="H25" s="25">
        <v>44805</v>
      </c>
      <c r="I25" s="26">
        <v>35000</v>
      </c>
      <c r="J25" s="26">
        <v>1004.5</v>
      </c>
      <c r="K25" s="26">
        <v>0</v>
      </c>
      <c r="L25" s="26">
        <v>1064</v>
      </c>
      <c r="M25" s="26">
        <v>25</v>
      </c>
      <c r="N25" s="26">
        <v>2093.5</v>
      </c>
      <c r="O25" s="26">
        <v>32906.5</v>
      </c>
    </row>
    <row r="26" spans="1:15" ht="18.75" x14ac:dyDescent="0.3">
      <c r="A26" s="20">
        <v>12</v>
      </c>
      <c r="B26" s="20" t="s">
        <v>54</v>
      </c>
      <c r="C26" s="20" t="s">
        <v>33</v>
      </c>
      <c r="D26" s="20" t="s">
        <v>48</v>
      </c>
      <c r="E26" s="20" t="s">
        <v>43</v>
      </c>
      <c r="F26" s="20" t="s">
        <v>55</v>
      </c>
      <c r="G26" s="25">
        <v>44743</v>
      </c>
      <c r="H26" s="25">
        <v>44927</v>
      </c>
      <c r="I26" s="26">
        <v>30000</v>
      </c>
      <c r="J26" s="26">
        <v>861</v>
      </c>
      <c r="K26" s="26">
        <v>0</v>
      </c>
      <c r="L26" s="26">
        <v>912</v>
      </c>
      <c r="M26" s="26">
        <v>25</v>
      </c>
      <c r="N26" s="26">
        <v>1798</v>
      </c>
      <c r="O26" s="26">
        <v>28202</v>
      </c>
    </row>
    <row r="27" spans="1:15" ht="18.75" x14ac:dyDescent="0.3">
      <c r="A27" s="20">
        <v>13</v>
      </c>
      <c r="B27" s="20" t="s">
        <v>145</v>
      </c>
      <c r="C27" s="24" t="s">
        <v>146</v>
      </c>
      <c r="D27" s="20" t="s">
        <v>48</v>
      </c>
      <c r="E27" s="20" t="s">
        <v>43</v>
      </c>
      <c r="F27" s="20" t="s">
        <v>55</v>
      </c>
      <c r="G27" s="25">
        <v>44866</v>
      </c>
      <c r="H27" s="25">
        <v>45047</v>
      </c>
      <c r="I27" s="26">
        <v>60000</v>
      </c>
      <c r="J27" s="26">
        <v>1722</v>
      </c>
      <c r="K27" s="26">
        <v>3486.68</v>
      </c>
      <c r="L27" s="26">
        <v>1824</v>
      </c>
      <c r="M27" s="26">
        <v>25</v>
      </c>
      <c r="N27" s="26">
        <v>7057.68</v>
      </c>
      <c r="O27" s="26">
        <v>52942.32</v>
      </c>
    </row>
    <row r="28" spans="1:15" ht="18.75" x14ac:dyDescent="0.3">
      <c r="A28" s="27"/>
      <c r="B28" s="27"/>
      <c r="C28" s="27"/>
      <c r="D28" s="27"/>
      <c r="E28" s="27"/>
      <c r="F28" s="27"/>
      <c r="G28" s="28"/>
      <c r="H28" s="29" t="s">
        <v>47</v>
      </c>
      <c r="I28" s="30">
        <f t="shared" ref="I28:O28" si="0">SUM(I15:I27)</f>
        <v>635000</v>
      </c>
      <c r="J28" s="30">
        <f t="shared" si="0"/>
        <v>18224.5</v>
      </c>
      <c r="K28" s="30">
        <f t="shared" si="0"/>
        <v>29303.54</v>
      </c>
      <c r="L28" s="30">
        <f t="shared" si="0"/>
        <v>19304</v>
      </c>
      <c r="M28" s="30">
        <f t="shared" si="0"/>
        <v>2325</v>
      </c>
      <c r="N28" s="30">
        <f t="shared" si="0"/>
        <v>69157.040000000008</v>
      </c>
      <c r="O28" s="30">
        <f t="shared" si="0"/>
        <v>565842.96</v>
      </c>
    </row>
    <row r="29" spans="1:15" ht="18.75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ht="21" x14ac:dyDescent="0.35">
      <c r="A30" s="5"/>
      <c r="B30" s="5"/>
      <c r="C30" s="5"/>
      <c r="D30" s="5"/>
      <c r="E30" s="5"/>
      <c r="F30" s="5"/>
      <c r="G30" s="5"/>
    </row>
    <row r="31" spans="1:15" ht="21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26.25" x14ac:dyDescent="0.4">
      <c r="A32" s="5"/>
      <c r="G32" s="6"/>
      <c r="H32" s="6"/>
      <c r="I32" s="6"/>
      <c r="J32" s="6"/>
      <c r="K32" s="6"/>
      <c r="L32" s="5"/>
      <c r="M32" s="5"/>
      <c r="N32" s="5"/>
      <c r="O32" s="5"/>
    </row>
    <row r="33" spans="2:11" ht="26.25" x14ac:dyDescent="0.4">
      <c r="G33" s="6"/>
      <c r="H33" s="6"/>
      <c r="I33" s="6"/>
      <c r="J33" s="6"/>
      <c r="K33" s="6"/>
    </row>
    <row r="34" spans="2:11" ht="26.25" x14ac:dyDescent="0.4">
      <c r="B34" s="31" t="s">
        <v>24</v>
      </c>
      <c r="C34" s="27" t="s">
        <v>25</v>
      </c>
      <c r="D34" s="27" t="s">
        <v>26</v>
      </c>
      <c r="E34" s="27"/>
      <c r="F34" s="27"/>
      <c r="G34" s="27"/>
      <c r="H34" s="6"/>
      <c r="I34" s="6"/>
      <c r="J34" s="6"/>
      <c r="K34" s="6"/>
    </row>
    <row r="35" spans="2:11" ht="26.25" x14ac:dyDescent="0.4">
      <c r="B35" s="27"/>
      <c r="C35" s="27"/>
      <c r="D35" s="27"/>
      <c r="E35" s="27"/>
      <c r="F35" s="27"/>
      <c r="G35" s="27"/>
      <c r="H35" s="6"/>
      <c r="I35" s="6"/>
      <c r="J35" s="6"/>
      <c r="K35" s="6"/>
    </row>
    <row r="36" spans="2:11" ht="26.25" x14ac:dyDescent="0.4">
      <c r="B36" s="32"/>
      <c r="C36" s="32"/>
      <c r="D36" s="33"/>
      <c r="E36" s="33"/>
      <c r="F36" s="34"/>
      <c r="G36" s="27"/>
      <c r="H36" s="6"/>
      <c r="I36" s="6"/>
      <c r="J36" s="6"/>
      <c r="K36" s="6"/>
    </row>
    <row r="37" spans="2:11" ht="26.25" x14ac:dyDescent="0.4">
      <c r="B37" s="35" t="s">
        <v>40</v>
      </c>
      <c r="C37" s="35" t="s">
        <v>30</v>
      </c>
      <c r="D37" s="36" t="s">
        <v>27</v>
      </c>
      <c r="E37" s="36"/>
      <c r="F37" s="27"/>
      <c r="G37" s="27"/>
      <c r="H37" s="6"/>
      <c r="I37" s="6"/>
      <c r="J37" s="6"/>
      <c r="K37" s="6"/>
    </row>
    <row r="38" spans="2:11" ht="26.25" x14ac:dyDescent="0.4">
      <c r="B38" s="31" t="s">
        <v>41</v>
      </c>
      <c r="C38" s="31" t="s">
        <v>28</v>
      </c>
      <c r="D38" s="27" t="s">
        <v>29</v>
      </c>
      <c r="E38" s="27"/>
      <c r="F38" s="27"/>
      <c r="G38" s="27"/>
      <c r="H38" s="6"/>
      <c r="I38" s="6"/>
      <c r="J38" s="6"/>
      <c r="K38" s="6"/>
    </row>
    <row r="39" spans="2:11" ht="26.25" x14ac:dyDescent="0.4">
      <c r="B39" s="27"/>
      <c r="C39" s="27"/>
      <c r="D39" s="27"/>
      <c r="E39" s="27"/>
      <c r="F39" s="27"/>
      <c r="G39" s="27"/>
      <c r="H39" s="6"/>
      <c r="I39" s="6"/>
      <c r="J39" s="6"/>
      <c r="K39" s="6"/>
    </row>
    <row r="40" spans="2:11" ht="26.25" x14ac:dyDescent="0.4">
      <c r="B40" s="27"/>
      <c r="C40" s="27"/>
      <c r="D40" s="27"/>
      <c r="E40" s="27"/>
      <c r="F40" s="27"/>
      <c r="G40" s="27"/>
      <c r="H40" s="6"/>
      <c r="I40" s="6"/>
      <c r="J40" s="6"/>
      <c r="K40" s="6"/>
    </row>
    <row r="41" spans="2:11" ht="26.25" x14ac:dyDescent="0.4">
      <c r="B41" s="27"/>
      <c r="C41" s="27"/>
      <c r="D41" s="27"/>
      <c r="E41" s="27"/>
      <c r="F41" s="27"/>
      <c r="G41" s="27"/>
      <c r="H41" s="6"/>
      <c r="I41" s="6"/>
      <c r="J41" s="6"/>
      <c r="K41" s="6"/>
    </row>
    <row r="42" spans="2:11" ht="26.25" x14ac:dyDescent="0.4">
      <c r="G42" s="6"/>
      <c r="H42" s="6"/>
      <c r="I42" s="6"/>
      <c r="J42" s="6"/>
      <c r="K42" s="6"/>
    </row>
  </sheetData>
  <sortState xmlns:xlrd2="http://schemas.microsoft.com/office/spreadsheetml/2017/richdata2" ref="A15:O30">
    <sortCondition ref="A15:A30"/>
  </sortState>
  <mergeCells count="4">
    <mergeCell ref="A8:I8"/>
    <mergeCell ref="A10:I10"/>
    <mergeCell ref="A11:I11"/>
    <mergeCell ref="A12:I12"/>
  </mergeCells>
  <pageMargins left="0.7" right="0.7" top="0.75" bottom="0.75" header="0.3" footer="0.3"/>
  <pageSetup paperSize="5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sheetPr>
    <pageSetUpPr fitToPage="1"/>
  </sheetPr>
  <dimension ref="A4:O54"/>
  <sheetViews>
    <sheetView topLeftCell="A19" workbookViewId="0">
      <selection activeCell="M23" sqref="M23"/>
    </sheetView>
  </sheetViews>
  <sheetFormatPr baseColWidth="10" defaultRowHeight="15" x14ac:dyDescent="0.25"/>
  <cols>
    <col min="1" max="1" width="4.140625" customWidth="1"/>
    <col min="2" max="2" width="36.42578125" customWidth="1"/>
    <col min="3" max="3" width="44.28515625" customWidth="1"/>
    <col min="4" max="4" width="12.85546875" customWidth="1"/>
    <col min="5" max="5" width="11.7109375" customWidth="1"/>
    <col min="6" max="6" width="34.42578125" customWidth="1"/>
    <col min="7" max="7" width="13" customWidth="1"/>
    <col min="8" max="8" width="9.85546875" customWidth="1"/>
    <col min="9" max="9" width="12" customWidth="1"/>
    <col min="10" max="10" width="10.5703125" customWidth="1"/>
    <col min="11" max="11" width="11.5703125" customWidth="1"/>
    <col min="12" max="12" width="11.7109375" bestFit="1" customWidth="1"/>
    <col min="13" max="13" width="13" bestFit="1" customWidth="1"/>
  </cols>
  <sheetData>
    <row r="4" spans="1:15" x14ac:dyDescent="0.25">
      <c r="A4" s="3"/>
      <c r="B4" s="3"/>
      <c r="C4" s="3"/>
      <c r="D4" s="3"/>
      <c r="E4" s="3"/>
      <c r="F4" s="3"/>
      <c r="G4" s="3"/>
      <c r="H4" s="3"/>
      <c r="I4" s="3"/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</row>
    <row r="8" spans="1:15" ht="24.75" x14ac:dyDescent="0.25">
      <c r="A8" s="76" t="s">
        <v>62</v>
      </c>
      <c r="B8" s="76"/>
      <c r="C8" s="76"/>
      <c r="D8" s="76"/>
      <c r="E8" s="76"/>
      <c r="F8" s="76"/>
      <c r="G8" s="76"/>
      <c r="H8" s="76"/>
      <c r="I8" s="3"/>
    </row>
    <row r="9" spans="1:15" ht="15.75" x14ac:dyDescent="0.25">
      <c r="A9" s="3"/>
      <c r="B9" s="3"/>
      <c r="C9" s="7"/>
      <c r="D9" s="3"/>
      <c r="E9" s="3"/>
      <c r="F9" s="3"/>
      <c r="G9" s="3"/>
      <c r="H9" s="3"/>
      <c r="I9" s="3"/>
    </row>
    <row r="10" spans="1:15" ht="15.75" x14ac:dyDescent="0.25">
      <c r="C10" s="78" t="s">
        <v>149</v>
      </c>
      <c r="D10" s="78"/>
      <c r="E10" s="78"/>
      <c r="F10" s="78"/>
      <c r="G10" s="8"/>
      <c r="H10" s="8"/>
      <c r="I10" s="8"/>
      <c r="J10" s="8"/>
      <c r="K10" s="8"/>
      <c r="L10" s="8"/>
      <c r="M10" s="8"/>
    </row>
    <row r="11" spans="1:15" ht="15.75" x14ac:dyDescent="0.25">
      <c r="C11" s="78" t="s">
        <v>150</v>
      </c>
      <c r="D11" s="78"/>
      <c r="E11" s="78"/>
      <c r="F11" s="78"/>
      <c r="G11" s="8"/>
      <c r="H11" s="8"/>
      <c r="I11" s="8"/>
      <c r="J11" s="8"/>
      <c r="K11" s="8"/>
      <c r="L11" s="8"/>
      <c r="M11" s="8"/>
    </row>
    <row r="12" spans="1:15" ht="15.75" x14ac:dyDescent="0.25">
      <c r="C12" s="78" t="s">
        <v>165</v>
      </c>
      <c r="D12" s="78"/>
      <c r="E12" s="78"/>
      <c r="F12" s="78"/>
      <c r="G12" s="8"/>
      <c r="H12" s="8"/>
      <c r="I12" s="8"/>
      <c r="J12" s="8"/>
      <c r="K12" s="8"/>
      <c r="L12" s="8"/>
      <c r="M12" s="8"/>
    </row>
    <row r="13" spans="1:15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31.5" x14ac:dyDescent="0.25">
      <c r="A14" s="19"/>
      <c r="B14" s="18" t="s">
        <v>3</v>
      </c>
      <c r="C14" s="18" t="s">
        <v>4</v>
      </c>
      <c r="D14" s="18" t="s">
        <v>5</v>
      </c>
      <c r="E14" s="18" t="s">
        <v>42</v>
      </c>
      <c r="F14" s="18" t="s">
        <v>6</v>
      </c>
      <c r="G14" s="18" t="s">
        <v>7</v>
      </c>
      <c r="H14" s="18" t="s">
        <v>10</v>
      </c>
      <c r="I14" s="18" t="s">
        <v>11</v>
      </c>
      <c r="J14" s="18" t="s">
        <v>12</v>
      </c>
      <c r="K14" s="18" t="s">
        <v>13</v>
      </c>
      <c r="L14" s="18" t="s">
        <v>14</v>
      </c>
      <c r="M14" s="18" t="s">
        <v>31</v>
      </c>
      <c r="N14" s="37"/>
      <c r="O14" s="37"/>
    </row>
    <row r="15" spans="1:15" ht="15.75" x14ac:dyDescent="0.25">
      <c r="A15" s="19"/>
      <c r="B15" s="18"/>
      <c r="C15" s="18"/>
      <c r="D15" s="18"/>
      <c r="E15" s="18"/>
      <c r="F15" s="18"/>
      <c r="G15" s="18"/>
      <c r="H15" s="38"/>
      <c r="I15" s="18"/>
      <c r="J15" s="18"/>
      <c r="K15" s="18"/>
      <c r="L15" s="18"/>
      <c r="M15" s="18"/>
      <c r="N15" s="37"/>
      <c r="O15" s="37"/>
    </row>
    <row r="16" spans="1:15" ht="18.75" customHeight="1" x14ac:dyDescent="0.25">
      <c r="A16" s="47">
        <v>1</v>
      </c>
      <c r="B16" s="47" t="s">
        <v>63</v>
      </c>
      <c r="C16" s="47" t="s">
        <v>64</v>
      </c>
      <c r="D16" s="47" t="s">
        <v>65</v>
      </c>
      <c r="E16" s="47" t="s">
        <v>43</v>
      </c>
      <c r="F16" s="47" t="s">
        <v>66</v>
      </c>
      <c r="G16" s="48">
        <v>245000</v>
      </c>
      <c r="H16" s="53">
        <v>7031.5</v>
      </c>
      <c r="I16" s="52">
        <v>46460.93</v>
      </c>
      <c r="J16" s="53">
        <v>4943.8</v>
      </c>
      <c r="K16" s="51">
        <v>4037.45</v>
      </c>
      <c r="L16" s="49">
        <f>H16+I16+J16+K16</f>
        <v>62473.68</v>
      </c>
      <c r="M16" s="48">
        <f>G16-L16</f>
        <v>182526.32</v>
      </c>
      <c r="N16" s="37"/>
      <c r="O16" s="37"/>
    </row>
    <row r="17" spans="1:15" ht="17.25" customHeight="1" x14ac:dyDescent="0.25">
      <c r="A17" s="47">
        <v>2</v>
      </c>
      <c r="B17" s="47" t="s">
        <v>67</v>
      </c>
      <c r="C17" s="47" t="s">
        <v>68</v>
      </c>
      <c r="D17" s="47" t="s">
        <v>69</v>
      </c>
      <c r="E17" s="47" t="s">
        <v>43</v>
      </c>
      <c r="F17" s="47" t="s">
        <v>66</v>
      </c>
      <c r="G17" s="48">
        <v>35000</v>
      </c>
      <c r="H17" s="48">
        <v>1004.5</v>
      </c>
      <c r="I17" s="51" t="s">
        <v>20</v>
      </c>
      <c r="J17" s="48">
        <v>1064</v>
      </c>
      <c r="K17" s="51">
        <v>25</v>
      </c>
      <c r="L17" s="54">
        <f>H17+J17+K17</f>
        <v>2093.5</v>
      </c>
      <c r="M17" s="48">
        <f>G17-L17</f>
        <v>32906.5</v>
      </c>
      <c r="N17" s="37"/>
      <c r="O17" s="37"/>
    </row>
    <row r="18" spans="1:15" ht="15.75" customHeight="1" x14ac:dyDescent="0.25">
      <c r="A18" s="47">
        <v>3</v>
      </c>
      <c r="B18" s="47" t="s">
        <v>70</v>
      </c>
      <c r="C18" s="47" t="s">
        <v>71</v>
      </c>
      <c r="D18" s="47" t="s">
        <v>69</v>
      </c>
      <c r="E18" s="47" t="s">
        <v>43</v>
      </c>
      <c r="F18" s="47" t="s">
        <v>66</v>
      </c>
      <c r="G18" s="48">
        <v>35000</v>
      </c>
      <c r="H18" s="53">
        <v>1004.5</v>
      </c>
      <c r="I18" s="52" t="s">
        <v>20</v>
      </c>
      <c r="J18" s="53">
        <v>1064</v>
      </c>
      <c r="K18" s="51">
        <v>125</v>
      </c>
      <c r="L18" s="49">
        <f>H18+J18+K18</f>
        <v>2193.5</v>
      </c>
      <c r="M18" s="48">
        <f>G18-L18</f>
        <v>32806.5</v>
      </c>
      <c r="N18" s="37"/>
      <c r="O18" s="37"/>
    </row>
    <row r="19" spans="1:15" ht="17.25" customHeight="1" x14ac:dyDescent="0.25">
      <c r="A19" s="47">
        <v>4</v>
      </c>
      <c r="B19" s="47" t="s">
        <v>72</v>
      </c>
      <c r="C19" s="47" t="s">
        <v>73</v>
      </c>
      <c r="D19" s="47" t="s">
        <v>74</v>
      </c>
      <c r="E19" s="47" t="s">
        <v>43</v>
      </c>
      <c r="F19" s="47" t="s">
        <v>66</v>
      </c>
      <c r="G19" s="48">
        <v>28350</v>
      </c>
      <c r="H19" s="53">
        <v>813.65</v>
      </c>
      <c r="I19" s="52" t="s">
        <v>20</v>
      </c>
      <c r="J19" s="53">
        <v>861.84</v>
      </c>
      <c r="K19" s="51">
        <v>7625</v>
      </c>
      <c r="L19" s="49">
        <v>9300.49</v>
      </c>
      <c r="M19" s="48">
        <f>G19-L19</f>
        <v>19049.510000000002</v>
      </c>
      <c r="N19" s="37"/>
      <c r="O19" s="37"/>
    </row>
    <row r="20" spans="1:15" ht="18" customHeight="1" x14ac:dyDescent="0.25">
      <c r="A20" s="47">
        <v>6</v>
      </c>
      <c r="B20" s="47" t="s">
        <v>75</v>
      </c>
      <c r="C20" s="47" t="s">
        <v>76</v>
      </c>
      <c r="D20" s="47" t="s">
        <v>74</v>
      </c>
      <c r="E20" s="47" t="s">
        <v>43</v>
      </c>
      <c r="F20" s="47" t="s">
        <v>21</v>
      </c>
      <c r="G20" s="48">
        <v>100000</v>
      </c>
      <c r="H20" s="49">
        <v>2870</v>
      </c>
      <c r="I20" s="50">
        <v>11349.14</v>
      </c>
      <c r="J20" s="49">
        <v>3040</v>
      </c>
      <c r="K20" s="51">
        <v>6269.9</v>
      </c>
      <c r="L20" s="49">
        <v>23529.040000000001</v>
      </c>
      <c r="M20" s="48">
        <v>76470.960000000006</v>
      </c>
      <c r="N20" s="37"/>
      <c r="O20" s="37"/>
    </row>
    <row r="21" spans="1:15" ht="15" customHeight="1" x14ac:dyDescent="0.25">
      <c r="A21" s="47">
        <v>7</v>
      </c>
      <c r="B21" s="47" t="s">
        <v>77</v>
      </c>
      <c r="C21" s="47" t="s">
        <v>41</v>
      </c>
      <c r="D21" s="47" t="s">
        <v>74</v>
      </c>
      <c r="E21" s="47" t="s">
        <v>43</v>
      </c>
      <c r="F21" s="47" t="s">
        <v>21</v>
      </c>
      <c r="G21" s="48">
        <v>65000</v>
      </c>
      <c r="H21" s="49">
        <v>1865.5</v>
      </c>
      <c r="I21" s="50">
        <v>4427.58</v>
      </c>
      <c r="J21" s="49">
        <v>1976</v>
      </c>
      <c r="K21" s="51">
        <v>525</v>
      </c>
      <c r="L21" s="49">
        <f>H21+I21+J21+K21</f>
        <v>8794.08</v>
      </c>
      <c r="M21" s="48">
        <f t="shared" ref="M21:M24" si="0">G21-L21</f>
        <v>56205.919999999998</v>
      </c>
      <c r="N21" s="37"/>
      <c r="O21" s="37"/>
    </row>
    <row r="22" spans="1:15" ht="15.75" x14ac:dyDescent="0.25">
      <c r="A22" s="47">
        <v>8</v>
      </c>
      <c r="B22" s="47" t="s">
        <v>78</v>
      </c>
      <c r="C22" s="47" t="s">
        <v>79</v>
      </c>
      <c r="D22" s="47" t="s">
        <v>69</v>
      </c>
      <c r="E22" s="47" t="s">
        <v>44</v>
      </c>
      <c r="F22" s="47" t="s">
        <v>21</v>
      </c>
      <c r="G22" s="48">
        <v>65000</v>
      </c>
      <c r="H22" s="49">
        <v>1865.5</v>
      </c>
      <c r="I22" s="50">
        <v>4427.58</v>
      </c>
      <c r="J22" s="49">
        <v>1976</v>
      </c>
      <c r="K22" s="51">
        <v>9025</v>
      </c>
      <c r="L22" s="49">
        <f>H22+I22+J22+K22</f>
        <v>17294.080000000002</v>
      </c>
      <c r="M22" s="48">
        <f t="shared" si="0"/>
        <v>47705.919999999998</v>
      </c>
      <c r="N22" s="37"/>
      <c r="O22" s="37"/>
    </row>
    <row r="23" spans="1:15" ht="15.75" x14ac:dyDescent="0.25">
      <c r="A23" s="47">
        <v>9</v>
      </c>
      <c r="B23" s="47" t="s">
        <v>80</v>
      </c>
      <c r="C23" s="47" t="s">
        <v>81</v>
      </c>
      <c r="D23" s="47" t="s">
        <v>69</v>
      </c>
      <c r="E23" s="47" t="s">
        <v>44</v>
      </c>
      <c r="F23" s="47" t="s">
        <v>21</v>
      </c>
      <c r="G23" s="48">
        <v>22000</v>
      </c>
      <c r="H23" s="49">
        <v>631.4</v>
      </c>
      <c r="I23" s="52" t="s">
        <v>20</v>
      </c>
      <c r="J23" s="53">
        <v>668.8</v>
      </c>
      <c r="K23" s="51">
        <v>4750.4799999999996</v>
      </c>
      <c r="L23" s="49">
        <f>H23+J23+K23</f>
        <v>6050.6799999999994</v>
      </c>
      <c r="M23" s="48">
        <f t="shared" si="0"/>
        <v>15949.32</v>
      </c>
      <c r="N23" s="37"/>
      <c r="O23" s="37"/>
    </row>
    <row r="24" spans="1:15" ht="16.5" customHeight="1" x14ac:dyDescent="0.25">
      <c r="A24" s="47">
        <v>10</v>
      </c>
      <c r="B24" s="47" t="s">
        <v>82</v>
      </c>
      <c r="C24" s="47" t="s">
        <v>81</v>
      </c>
      <c r="D24" s="47" t="s">
        <v>69</v>
      </c>
      <c r="E24" s="47" t="s">
        <v>44</v>
      </c>
      <c r="F24" s="47" t="s">
        <v>21</v>
      </c>
      <c r="G24" s="48">
        <v>22000</v>
      </c>
      <c r="H24" s="49">
        <v>631.4</v>
      </c>
      <c r="I24" s="52" t="s">
        <v>20</v>
      </c>
      <c r="J24" s="53">
        <v>668.8</v>
      </c>
      <c r="K24" s="51">
        <v>25</v>
      </c>
      <c r="L24" s="49">
        <f>H24+J24+K24</f>
        <v>1325.1999999999998</v>
      </c>
      <c r="M24" s="48">
        <f t="shared" si="0"/>
        <v>20674.8</v>
      </c>
      <c r="N24" s="37"/>
      <c r="O24" s="37"/>
    </row>
    <row r="25" spans="1:15" ht="18" customHeight="1" x14ac:dyDescent="0.25">
      <c r="A25" s="47">
        <v>11</v>
      </c>
      <c r="B25" s="47" t="s">
        <v>83</v>
      </c>
      <c r="C25" s="47" t="s">
        <v>84</v>
      </c>
      <c r="D25" s="47" t="s">
        <v>69</v>
      </c>
      <c r="E25" s="47" t="s">
        <v>43</v>
      </c>
      <c r="F25" s="47" t="s">
        <v>21</v>
      </c>
      <c r="G25" s="48">
        <v>21500</v>
      </c>
      <c r="H25" s="53">
        <v>617.04999999999995</v>
      </c>
      <c r="I25" s="52" t="s">
        <v>20</v>
      </c>
      <c r="J25" s="53">
        <v>653.6</v>
      </c>
      <c r="K25" s="51">
        <v>25</v>
      </c>
      <c r="L25" s="49">
        <v>1295.6500000000001</v>
      </c>
      <c r="M25" s="48">
        <v>20204.349999999999</v>
      </c>
      <c r="N25" s="37"/>
      <c r="O25" s="37"/>
    </row>
    <row r="26" spans="1:15" ht="13.5" customHeight="1" x14ac:dyDescent="0.25">
      <c r="A26" s="47">
        <v>12</v>
      </c>
      <c r="B26" s="47" t="s">
        <v>85</v>
      </c>
      <c r="C26" s="47" t="s">
        <v>86</v>
      </c>
      <c r="D26" s="47" t="s">
        <v>69</v>
      </c>
      <c r="E26" s="47" t="s">
        <v>87</v>
      </c>
      <c r="F26" s="47" t="s">
        <v>21</v>
      </c>
      <c r="G26" s="48">
        <v>28000</v>
      </c>
      <c r="H26" s="49">
        <v>803.6</v>
      </c>
      <c r="I26" s="50"/>
      <c r="J26" s="49">
        <v>851.2</v>
      </c>
      <c r="K26" s="51">
        <v>2537.4499999999998</v>
      </c>
      <c r="L26" s="49">
        <v>4192.25</v>
      </c>
      <c r="M26" s="48">
        <v>23807.75</v>
      </c>
      <c r="N26" s="37"/>
      <c r="O26" s="37"/>
    </row>
    <row r="27" spans="1:15" ht="15.75" x14ac:dyDescent="0.25">
      <c r="A27" s="47">
        <v>13</v>
      </c>
      <c r="B27" s="47" t="s">
        <v>88</v>
      </c>
      <c r="C27" s="47" t="s">
        <v>89</v>
      </c>
      <c r="D27" s="47" t="s">
        <v>69</v>
      </c>
      <c r="E27" s="47" t="s">
        <v>43</v>
      </c>
      <c r="F27" s="47" t="s">
        <v>21</v>
      </c>
      <c r="G27" s="48">
        <v>25000</v>
      </c>
      <c r="H27" s="49">
        <v>717.5</v>
      </c>
      <c r="I27" s="50"/>
      <c r="J27" s="49">
        <v>760</v>
      </c>
      <c r="K27" s="51">
        <v>2025</v>
      </c>
      <c r="L27" s="49">
        <v>3502.5</v>
      </c>
      <c r="M27" s="48">
        <v>21497.5</v>
      </c>
      <c r="N27" s="37"/>
      <c r="O27" s="37"/>
    </row>
    <row r="28" spans="1:15" ht="15.75" x14ac:dyDescent="0.25">
      <c r="A28" s="47">
        <v>14</v>
      </c>
      <c r="B28" s="47" t="s">
        <v>90</v>
      </c>
      <c r="C28" s="47" t="s">
        <v>91</v>
      </c>
      <c r="D28" s="47" t="s">
        <v>69</v>
      </c>
      <c r="E28" s="47" t="s">
        <v>92</v>
      </c>
      <c r="F28" s="47" t="s">
        <v>21</v>
      </c>
      <c r="G28" s="48">
        <v>25000</v>
      </c>
      <c r="H28" s="49">
        <v>717.5</v>
      </c>
      <c r="I28" s="50"/>
      <c r="J28" s="49">
        <v>760</v>
      </c>
      <c r="K28" s="51">
        <v>25</v>
      </c>
      <c r="L28" s="49">
        <v>1502.5</v>
      </c>
      <c r="M28" s="48">
        <v>23497.5</v>
      </c>
      <c r="N28" s="37"/>
      <c r="O28" s="37"/>
    </row>
    <row r="29" spans="1:15" ht="13.5" customHeight="1" x14ac:dyDescent="0.25">
      <c r="A29" s="47">
        <v>15</v>
      </c>
      <c r="B29" s="47" t="s">
        <v>93</v>
      </c>
      <c r="C29" s="47" t="s">
        <v>94</v>
      </c>
      <c r="D29" s="47" t="s">
        <v>69</v>
      </c>
      <c r="E29" s="47" t="s">
        <v>43</v>
      </c>
      <c r="F29" s="47" t="s">
        <v>21</v>
      </c>
      <c r="G29" s="48">
        <v>20000</v>
      </c>
      <c r="H29" s="49">
        <v>574</v>
      </c>
      <c r="I29" s="50"/>
      <c r="J29" s="49">
        <v>608</v>
      </c>
      <c r="K29" s="51">
        <v>25</v>
      </c>
      <c r="L29" s="49">
        <v>1207</v>
      </c>
      <c r="M29" s="48">
        <v>18793</v>
      </c>
      <c r="N29" s="37"/>
      <c r="O29" s="37"/>
    </row>
    <row r="30" spans="1:15" ht="15.75" x14ac:dyDescent="0.25">
      <c r="A30" s="47">
        <v>16</v>
      </c>
      <c r="B30" s="47" t="s">
        <v>95</v>
      </c>
      <c r="C30" s="47" t="s">
        <v>73</v>
      </c>
      <c r="D30" s="47" t="s">
        <v>69</v>
      </c>
      <c r="E30" s="47" t="s">
        <v>43</v>
      </c>
      <c r="F30" s="47" t="s">
        <v>21</v>
      </c>
      <c r="G30" s="48">
        <v>20000</v>
      </c>
      <c r="H30" s="54">
        <v>574</v>
      </c>
      <c r="I30" s="52"/>
      <c r="J30" s="55">
        <v>608</v>
      </c>
      <c r="K30" s="51">
        <v>25</v>
      </c>
      <c r="L30" s="55">
        <v>1207</v>
      </c>
      <c r="M30" s="51">
        <v>18793</v>
      </c>
      <c r="N30" s="37"/>
      <c r="O30" s="37"/>
    </row>
    <row r="31" spans="1:15" ht="15.75" x14ac:dyDescent="0.25">
      <c r="A31" s="47">
        <v>17</v>
      </c>
      <c r="B31" s="47" t="s">
        <v>96</v>
      </c>
      <c r="C31" s="47" t="s">
        <v>97</v>
      </c>
      <c r="D31" s="47" t="s">
        <v>69</v>
      </c>
      <c r="E31" s="47" t="s">
        <v>43</v>
      </c>
      <c r="F31" s="47" t="s">
        <v>21</v>
      </c>
      <c r="G31" s="48">
        <v>20000</v>
      </c>
      <c r="H31" s="54">
        <v>574</v>
      </c>
      <c r="I31" s="52"/>
      <c r="J31" s="55">
        <v>608</v>
      </c>
      <c r="K31" s="51">
        <v>25</v>
      </c>
      <c r="L31" s="55">
        <v>1207</v>
      </c>
      <c r="M31" s="51">
        <v>18793</v>
      </c>
      <c r="N31" s="37"/>
      <c r="O31" s="37"/>
    </row>
    <row r="32" spans="1:15" ht="15.75" x14ac:dyDescent="0.25">
      <c r="A32" s="47">
        <v>18</v>
      </c>
      <c r="B32" s="47" t="s">
        <v>98</v>
      </c>
      <c r="C32" s="47" t="s">
        <v>73</v>
      </c>
      <c r="D32" s="47" t="s">
        <v>69</v>
      </c>
      <c r="E32" s="47" t="s">
        <v>43</v>
      </c>
      <c r="F32" s="47" t="s">
        <v>21</v>
      </c>
      <c r="G32" s="48">
        <v>20000</v>
      </c>
      <c r="H32" s="54">
        <v>574</v>
      </c>
      <c r="I32" s="52"/>
      <c r="J32" s="55">
        <v>608</v>
      </c>
      <c r="K32" s="51">
        <v>25</v>
      </c>
      <c r="L32" s="55">
        <v>1207</v>
      </c>
      <c r="M32" s="51">
        <v>18793</v>
      </c>
      <c r="N32" s="37"/>
      <c r="O32" s="37"/>
    </row>
    <row r="33" spans="1:15" ht="15.75" x14ac:dyDescent="0.25">
      <c r="A33" s="47">
        <v>19</v>
      </c>
      <c r="B33" s="47" t="s">
        <v>147</v>
      </c>
      <c r="C33" s="47" t="s">
        <v>148</v>
      </c>
      <c r="D33" s="47" t="s">
        <v>69</v>
      </c>
      <c r="E33" s="47" t="s">
        <v>43</v>
      </c>
      <c r="F33" s="47" t="s">
        <v>21</v>
      </c>
      <c r="G33" s="48">
        <v>20000</v>
      </c>
      <c r="H33" s="49">
        <v>574</v>
      </c>
      <c r="I33" s="52"/>
      <c r="J33" s="49">
        <v>608</v>
      </c>
      <c r="K33" s="51">
        <v>25</v>
      </c>
      <c r="L33" s="55">
        <v>1207</v>
      </c>
      <c r="M33" s="51">
        <v>18793</v>
      </c>
      <c r="N33" s="37"/>
      <c r="O33" s="37"/>
    </row>
    <row r="34" spans="1:15" ht="18" customHeight="1" x14ac:dyDescent="0.25">
      <c r="A34" s="47">
        <v>20</v>
      </c>
      <c r="B34" s="47" t="s">
        <v>99</v>
      </c>
      <c r="C34" s="47" t="s">
        <v>100</v>
      </c>
      <c r="D34" s="47" t="s">
        <v>74</v>
      </c>
      <c r="E34" s="47" t="s">
        <v>43</v>
      </c>
      <c r="F34" s="47" t="s">
        <v>101</v>
      </c>
      <c r="G34" s="48">
        <v>130000</v>
      </c>
      <c r="H34" s="49">
        <v>3731</v>
      </c>
      <c r="I34" s="50">
        <v>19162.12</v>
      </c>
      <c r="J34" s="49">
        <v>3952</v>
      </c>
      <c r="K34" s="51">
        <v>125</v>
      </c>
      <c r="L34" s="49">
        <f>H34+I34+J34+K34</f>
        <v>26970.12</v>
      </c>
      <c r="M34" s="48">
        <f>G34-L34</f>
        <v>103029.88</v>
      </c>
      <c r="N34" s="37"/>
      <c r="O34" s="37"/>
    </row>
    <row r="35" spans="1:15" ht="15.75" x14ac:dyDescent="0.25">
      <c r="A35" s="47">
        <v>21</v>
      </c>
      <c r="B35" s="47" t="s">
        <v>103</v>
      </c>
      <c r="C35" s="47" t="s">
        <v>104</v>
      </c>
      <c r="D35" s="47" t="s">
        <v>69</v>
      </c>
      <c r="E35" s="47" t="s">
        <v>43</v>
      </c>
      <c r="F35" s="47" t="s">
        <v>101</v>
      </c>
      <c r="G35" s="48">
        <v>35000</v>
      </c>
      <c r="H35" s="49">
        <v>1004.5</v>
      </c>
      <c r="I35" s="52" t="s">
        <v>20</v>
      </c>
      <c r="J35" s="49">
        <v>1064</v>
      </c>
      <c r="K35" s="51">
        <v>25</v>
      </c>
      <c r="L35" s="49">
        <f>H35+J35+K35</f>
        <v>2093.5</v>
      </c>
      <c r="M35" s="48">
        <f>G35-L35</f>
        <v>32906.5</v>
      </c>
      <c r="N35" s="37"/>
      <c r="O35" s="37"/>
    </row>
    <row r="36" spans="1:15" ht="18.75" customHeight="1" x14ac:dyDescent="0.25">
      <c r="A36" s="47">
        <v>22</v>
      </c>
      <c r="B36" s="47" t="s">
        <v>105</v>
      </c>
      <c r="C36" s="47" t="s">
        <v>106</v>
      </c>
      <c r="D36" s="47" t="s">
        <v>74</v>
      </c>
      <c r="E36" s="47" t="s">
        <v>44</v>
      </c>
      <c r="F36" s="47" t="s">
        <v>34</v>
      </c>
      <c r="G36" s="48">
        <v>35000</v>
      </c>
      <c r="H36" s="49">
        <v>1004.5</v>
      </c>
      <c r="I36" s="52" t="s">
        <v>20</v>
      </c>
      <c r="J36" s="49">
        <v>1064</v>
      </c>
      <c r="K36" s="51">
        <v>1637.45</v>
      </c>
      <c r="L36" s="49">
        <v>3705.95</v>
      </c>
      <c r="M36" s="48">
        <v>31294.05</v>
      </c>
      <c r="N36" s="37"/>
      <c r="O36" s="37"/>
    </row>
    <row r="37" spans="1:15" ht="15.75" x14ac:dyDescent="0.25">
      <c r="A37" s="47">
        <v>23</v>
      </c>
      <c r="B37" s="47" t="s">
        <v>107</v>
      </c>
      <c r="C37" s="47" t="s">
        <v>108</v>
      </c>
      <c r="D37" s="47" t="s">
        <v>69</v>
      </c>
      <c r="E37" s="47" t="s">
        <v>44</v>
      </c>
      <c r="F37" s="47" t="s">
        <v>109</v>
      </c>
      <c r="G37" s="48">
        <v>91000</v>
      </c>
      <c r="H37" s="49">
        <v>2611.6999999999998</v>
      </c>
      <c r="I37" s="50">
        <v>9232.1200000000008</v>
      </c>
      <c r="J37" s="49">
        <v>2766.4</v>
      </c>
      <c r="K37" s="51">
        <v>3189.9</v>
      </c>
      <c r="L37" s="49">
        <f>H37+I37+J37+K37</f>
        <v>17800.12</v>
      </c>
      <c r="M37" s="48">
        <f t="shared" ref="M37:M41" si="1">G37-L37</f>
        <v>73199.88</v>
      </c>
      <c r="N37" s="37"/>
      <c r="O37" s="37"/>
    </row>
    <row r="38" spans="1:15" ht="17.25" customHeight="1" x14ac:dyDescent="0.25">
      <c r="A38" s="47">
        <v>24</v>
      </c>
      <c r="B38" s="47" t="s">
        <v>110</v>
      </c>
      <c r="C38" s="47" t="s">
        <v>111</v>
      </c>
      <c r="D38" s="47" t="s">
        <v>74</v>
      </c>
      <c r="E38" s="47" t="s">
        <v>43</v>
      </c>
      <c r="F38" s="47" t="s">
        <v>109</v>
      </c>
      <c r="G38" s="48">
        <v>50000</v>
      </c>
      <c r="H38" s="53">
        <v>1435</v>
      </c>
      <c r="I38" s="52">
        <v>1854</v>
      </c>
      <c r="J38" s="53">
        <v>1520</v>
      </c>
      <c r="K38" s="51">
        <v>25</v>
      </c>
      <c r="L38" s="49">
        <v>4834</v>
      </c>
      <c r="M38" s="48">
        <f t="shared" si="1"/>
        <v>45166</v>
      </c>
      <c r="N38" s="37"/>
      <c r="O38" s="37"/>
    </row>
    <row r="39" spans="1:15" ht="18" customHeight="1" x14ac:dyDescent="0.25">
      <c r="A39" s="47">
        <v>25</v>
      </c>
      <c r="B39" s="47" t="s">
        <v>112</v>
      </c>
      <c r="C39" s="47" t="s">
        <v>113</v>
      </c>
      <c r="D39" s="47" t="s">
        <v>74</v>
      </c>
      <c r="E39" s="47" t="s">
        <v>43</v>
      </c>
      <c r="F39" s="47" t="s">
        <v>114</v>
      </c>
      <c r="G39" s="48">
        <v>91000</v>
      </c>
      <c r="H39" s="49">
        <v>2611.6999999999998</v>
      </c>
      <c r="I39" s="50">
        <v>9988.34</v>
      </c>
      <c r="J39" s="49">
        <v>2766.4</v>
      </c>
      <c r="K39" s="51">
        <v>1625</v>
      </c>
      <c r="L39" s="49">
        <f>H39+I39+J39+K39</f>
        <v>16991.440000000002</v>
      </c>
      <c r="M39" s="48">
        <f t="shared" si="1"/>
        <v>74008.56</v>
      </c>
      <c r="N39" s="37"/>
      <c r="O39" s="37"/>
    </row>
    <row r="40" spans="1:15" ht="15.75" x14ac:dyDescent="0.25">
      <c r="A40" s="47">
        <v>26</v>
      </c>
      <c r="B40" s="47" t="s">
        <v>115</v>
      </c>
      <c r="C40" s="47" t="s">
        <v>116</v>
      </c>
      <c r="D40" s="47" t="s">
        <v>69</v>
      </c>
      <c r="E40" s="47" t="s">
        <v>43</v>
      </c>
      <c r="F40" s="47" t="s">
        <v>53</v>
      </c>
      <c r="G40" s="48">
        <v>60000</v>
      </c>
      <c r="H40" s="49">
        <v>1722</v>
      </c>
      <c r="I40" s="50">
        <v>3184.19</v>
      </c>
      <c r="J40" s="49">
        <v>1824</v>
      </c>
      <c r="K40" s="51">
        <v>1637.45</v>
      </c>
      <c r="L40" s="49">
        <v>8367.64</v>
      </c>
      <c r="M40" s="48">
        <v>51632.36</v>
      </c>
      <c r="N40" s="37"/>
      <c r="O40" s="37"/>
    </row>
    <row r="41" spans="1:15" ht="15.75" x14ac:dyDescent="0.25">
      <c r="A41" s="47">
        <v>27</v>
      </c>
      <c r="B41" s="47" t="s">
        <v>117</v>
      </c>
      <c r="C41" s="47" t="s">
        <v>118</v>
      </c>
      <c r="D41" s="47" t="s">
        <v>69</v>
      </c>
      <c r="E41" s="47" t="s">
        <v>43</v>
      </c>
      <c r="F41" s="47" t="s">
        <v>53</v>
      </c>
      <c r="G41" s="48">
        <v>45000</v>
      </c>
      <c r="H41" s="49">
        <v>1291.5</v>
      </c>
      <c r="I41" s="52">
        <v>1148.33</v>
      </c>
      <c r="J41" s="49">
        <v>1368</v>
      </c>
      <c r="K41" s="51">
        <v>25</v>
      </c>
      <c r="L41" s="49">
        <f>H41+I41+J41+K41</f>
        <v>3832.83</v>
      </c>
      <c r="M41" s="48">
        <f t="shared" si="1"/>
        <v>41167.17</v>
      </c>
      <c r="N41" s="37"/>
      <c r="O41" s="37"/>
    </row>
    <row r="42" spans="1:15" ht="15.75" x14ac:dyDescent="0.25">
      <c r="A42" s="47">
        <v>28</v>
      </c>
      <c r="B42" s="47" t="s">
        <v>119</v>
      </c>
      <c r="C42" s="47" t="s">
        <v>120</v>
      </c>
      <c r="D42" s="47" t="s">
        <v>69</v>
      </c>
      <c r="E42" s="47" t="s">
        <v>43</v>
      </c>
      <c r="F42" s="47" t="s">
        <v>53</v>
      </c>
      <c r="G42" s="48">
        <v>27300</v>
      </c>
      <c r="H42" s="49">
        <v>783.51</v>
      </c>
      <c r="I42" s="52" t="s">
        <v>20</v>
      </c>
      <c r="J42" s="53">
        <v>829.92</v>
      </c>
      <c r="K42" s="51">
        <v>25</v>
      </c>
      <c r="L42" s="49">
        <f>H42+J42+K42</f>
        <v>1638.4299999999998</v>
      </c>
      <c r="M42" s="48">
        <f>G42-L42</f>
        <v>25661.57</v>
      </c>
      <c r="N42" s="37"/>
      <c r="O42" s="37"/>
    </row>
    <row r="43" spans="1:15" ht="19.5" customHeight="1" x14ac:dyDescent="0.25">
      <c r="A43" s="47">
        <v>29</v>
      </c>
      <c r="B43" s="47" t="s">
        <v>121</v>
      </c>
      <c r="C43" s="47" t="s">
        <v>122</v>
      </c>
      <c r="D43" s="47" t="s">
        <v>74</v>
      </c>
      <c r="E43" s="47" t="s">
        <v>44</v>
      </c>
      <c r="F43" s="47" t="s">
        <v>36</v>
      </c>
      <c r="G43" s="48">
        <v>97000</v>
      </c>
      <c r="H43" s="49">
        <v>2783.9</v>
      </c>
      <c r="I43" s="50">
        <v>11399.69</v>
      </c>
      <c r="J43" s="49">
        <v>2948.8</v>
      </c>
      <c r="K43" s="51">
        <v>225</v>
      </c>
      <c r="L43" s="49">
        <f>H43+I43+J43+K43</f>
        <v>17357.39</v>
      </c>
      <c r="M43" s="48">
        <f>G43-L43</f>
        <v>79642.61</v>
      </c>
      <c r="N43" s="37"/>
      <c r="O43" s="37"/>
    </row>
    <row r="44" spans="1:15" ht="15" customHeight="1" x14ac:dyDescent="0.25">
      <c r="A44" s="47">
        <v>30</v>
      </c>
      <c r="B44" s="47" t="s">
        <v>123</v>
      </c>
      <c r="C44" s="47" t="s">
        <v>111</v>
      </c>
      <c r="D44" s="47" t="s">
        <v>74</v>
      </c>
      <c r="E44" s="47" t="s">
        <v>43</v>
      </c>
      <c r="F44" s="47" t="s">
        <v>36</v>
      </c>
      <c r="G44" s="48">
        <v>50000</v>
      </c>
      <c r="H44" s="53">
        <v>1435</v>
      </c>
      <c r="I44" s="52">
        <v>1854</v>
      </c>
      <c r="J44" s="53">
        <v>1520</v>
      </c>
      <c r="K44" s="51">
        <v>25</v>
      </c>
      <c r="L44" s="49">
        <v>4834</v>
      </c>
      <c r="M44" s="48">
        <f>G44-L44</f>
        <v>45166</v>
      </c>
      <c r="N44" s="37"/>
      <c r="O44" s="37"/>
    </row>
    <row r="45" spans="1:15" ht="15.75" x14ac:dyDescent="0.25">
      <c r="A45" s="47">
        <v>31</v>
      </c>
      <c r="B45" s="47" t="s">
        <v>124</v>
      </c>
      <c r="C45" s="47" t="s">
        <v>125</v>
      </c>
      <c r="D45" s="47" t="s">
        <v>69</v>
      </c>
      <c r="E45" s="47" t="s">
        <v>43</v>
      </c>
      <c r="F45" s="47" t="s">
        <v>58</v>
      </c>
      <c r="G45" s="48">
        <v>65000</v>
      </c>
      <c r="H45" s="49">
        <v>1865.5</v>
      </c>
      <c r="I45" s="50">
        <v>4427.58</v>
      </c>
      <c r="J45" s="49">
        <v>1976</v>
      </c>
      <c r="K45" s="51">
        <v>125</v>
      </c>
      <c r="L45" s="49">
        <f>H45+I45+J45+K45</f>
        <v>8394.08</v>
      </c>
      <c r="M45" s="48">
        <f>G45-L45</f>
        <v>56605.919999999998</v>
      </c>
      <c r="N45" s="37"/>
      <c r="O45" s="37"/>
    </row>
    <row r="46" spans="1:15" ht="19.5" customHeight="1" x14ac:dyDescent="0.25">
      <c r="A46" s="47">
        <v>32</v>
      </c>
      <c r="B46" s="47" t="s">
        <v>126</v>
      </c>
      <c r="C46" s="47" t="s">
        <v>127</v>
      </c>
      <c r="D46" s="47" t="s">
        <v>69</v>
      </c>
      <c r="E46" s="47" t="s">
        <v>44</v>
      </c>
      <c r="F46" s="47" t="s">
        <v>128</v>
      </c>
      <c r="G46" s="48">
        <v>91000</v>
      </c>
      <c r="H46" s="49">
        <v>2611.6999999999998</v>
      </c>
      <c r="I46" s="50">
        <v>9988.34</v>
      </c>
      <c r="J46" s="49">
        <v>2766.4</v>
      </c>
      <c r="K46" s="51">
        <v>245</v>
      </c>
      <c r="L46" s="49">
        <f>H46+I46+J46+K46</f>
        <v>15611.44</v>
      </c>
      <c r="M46" s="48">
        <f>G46-L46</f>
        <v>75388.56</v>
      </c>
      <c r="N46" s="37"/>
      <c r="O46" s="37"/>
    </row>
    <row r="47" spans="1:15" ht="15.75" customHeight="1" x14ac:dyDescent="0.25">
      <c r="A47" s="47">
        <v>33</v>
      </c>
      <c r="B47" s="47" t="s">
        <v>129</v>
      </c>
      <c r="C47" s="47" t="s">
        <v>155</v>
      </c>
      <c r="D47" s="47" t="s">
        <v>69</v>
      </c>
      <c r="E47" s="47" t="s">
        <v>44</v>
      </c>
      <c r="F47" s="47" t="s">
        <v>128</v>
      </c>
      <c r="G47" s="48">
        <v>70000</v>
      </c>
      <c r="H47" s="49">
        <v>2009</v>
      </c>
      <c r="I47" s="50">
        <v>5368.48</v>
      </c>
      <c r="J47" s="49">
        <v>2128</v>
      </c>
      <c r="K47" s="51">
        <v>125</v>
      </c>
      <c r="L47" s="49">
        <f>H47+I47+J47+K47</f>
        <v>9630.48</v>
      </c>
      <c r="M47" s="48">
        <f t="shared" ref="M47:M48" si="2">G47-L47</f>
        <v>60369.520000000004</v>
      </c>
      <c r="N47" s="37"/>
      <c r="O47" s="37"/>
    </row>
    <row r="48" spans="1:15" ht="15.75" x14ac:dyDescent="0.25">
      <c r="A48" s="47">
        <v>34</v>
      </c>
      <c r="B48" s="47" t="s">
        <v>130</v>
      </c>
      <c r="C48" s="47" t="s">
        <v>102</v>
      </c>
      <c r="D48" s="47" t="s">
        <v>69</v>
      </c>
      <c r="E48" s="47" t="s">
        <v>44</v>
      </c>
      <c r="F48" s="47" t="s">
        <v>128</v>
      </c>
      <c r="G48" s="48">
        <v>50000</v>
      </c>
      <c r="H48" s="49">
        <v>1435</v>
      </c>
      <c r="I48" s="52">
        <v>1400.27</v>
      </c>
      <c r="J48" s="49">
        <v>1520</v>
      </c>
      <c r="K48" s="51">
        <v>3049.9</v>
      </c>
      <c r="L48" s="49">
        <v>7405.17</v>
      </c>
      <c r="M48" s="48">
        <f t="shared" si="2"/>
        <v>42594.83</v>
      </c>
      <c r="N48" s="37"/>
      <c r="O48" s="37"/>
    </row>
    <row r="49" spans="1:15" ht="15.75" x14ac:dyDescent="0.25">
      <c r="A49" s="56"/>
      <c r="B49" s="56"/>
      <c r="C49" s="56"/>
      <c r="D49" s="56"/>
      <c r="E49" s="56"/>
      <c r="F49" s="56"/>
      <c r="G49" s="57">
        <f t="shared" ref="G49:M49" si="3">SUM(G16:G48)</f>
        <v>1804150</v>
      </c>
      <c r="H49" s="57">
        <f t="shared" si="3"/>
        <v>51779.11</v>
      </c>
      <c r="I49" s="58">
        <f t="shared" si="3"/>
        <v>145672.69</v>
      </c>
      <c r="J49" s="57">
        <f t="shared" si="3"/>
        <v>52341.96</v>
      </c>
      <c r="K49" s="57">
        <f t="shared" si="3"/>
        <v>49254.979999999996</v>
      </c>
      <c r="L49" s="57">
        <f t="shared" si="3"/>
        <v>299048.73999999993</v>
      </c>
      <c r="M49" s="57">
        <f t="shared" si="3"/>
        <v>1505101.2600000002</v>
      </c>
      <c r="N49" s="37"/>
      <c r="O49" s="37"/>
    </row>
    <row r="50" spans="1:15" ht="15.75" x14ac:dyDescent="0.25">
      <c r="A50" s="9"/>
      <c r="B50" s="40"/>
      <c r="C50" s="40"/>
      <c r="D50" s="40"/>
      <c r="E50" s="40"/>
      <c r="F50" s="39"/>
      <c r="G50" s="39"/>
      <c r="H50" s="39"/>
      <c r="I50" s="41"/>
      <c r="J50" s="39"/>
      <c r="K50" s="39"/>
      <c r="L50" s="39"/>
      <c r="M50" s="39"/>
      <c r="N50" s="37"/>
      <c r="O50" s="37"/>
    </row>
    <row r="51" spans="1:15" ht="31.5" x14ac:dyDescent="0.25">
      <c r="A51" s="9"/>
      <c r="B51" s="42" t="s">
        <v>131</v>
      </c>
      <c r="C51" s="43" t="s">
        <v>156</v>
      </c>
      <c r="E51" s="44"/>
      <c r="F51" s="44" t="s">
        <v>158</v>
      </c>
      <c r="G51" s="39"/>
      <c r="H51" s="39"/>
      <c r="I51" s="41"/>
      <c r="J51" s="39"/>
      <c r="K51" s="39"/>
      <c r="L51" s="39"/>
      <c r="M51" s="39"/>
      <c r="N51" s="37"/>
      <c r="O51" s="37"/>
    </row>
    <row r="52" spans="1:15" ht="15.75" customHeight="1" x14ac:dyDescent="0.25">
      <c r="A52" s="9"/>
      <c r="B52" s="45" t="s">
        <v>41</v>
      </c>
      <c r="C52" s="46" t="s">
        <v>157</v>
      </c>
      <c r="E52" s="39"/>
      <c r="F52" s="39" t="s">
        <v>159</v>
      </c>
      <c r="G52" s="39"/>
      <c r="H52" s="39"/>
      <c r="I52" s="39"/>
      <c r="J52" s="39"/>
      <c r="K52" s="39"/>
      <c r="L52" s="39"/>
      <c r="M52" s="39"/>
      <c r="N52" s="37"/>
      <c r="O52" s="37"/>
    </row>
    <row r="53" spans="1:15" ht="15.7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5" x14ac:dyDescent="0.25">
      <c r="A54" s="10"/>
      <c r="B54" s="10"/>
      <c r="C54" s="10"/>
      <c r="D54" s="10"/>
      <c r="E54" s="10"/>
      <c r="F54" s="10"/>
      <c r="G54" s="11"/>
      <c r="H54" s="12"/>
      <c r="I54" s="11"/>
      <c r="J54" s="12"/>
      <c r="K54" s="10"/>
      <c r="L54" s="12"/>
      <c r="M54" s="11"/>
    </row>
  </sheetData>
  <mergeCells count="4">
    <mergeCell ref="A8:H8"/>
    <mergeCell ref="C10:F10"/>
    <mergeCell ref="C11:F11"/>
    <mergeCell ref="C12:F12"/>
  </mergeCells>
  <pageMargins left="0.70866141732283472" right="0.70866141732283472" top="0.74803149606299213" bottom="0.74803149606299213" header="0.31496062992125984" footer="0.31496062992125984"/>
  <pageSetup paperSize="5" scale="71" fitToHeight="0" orientation="landscape" r:id="rId1"/>
  <ignoredErrors>
    <ignoredError sqref="L4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1494-CA7A-4D06-9045-BA15C4B66D19}">
  <dimension ref="A1:K35"/>
  <sheetViews>
    <sheetView workbookViewId="0">
      <selection activeCell="C12" sqref="C12"/>
    </sheetView>
  </sheetViews>
  <sheetFormatPr baseColWidth="10" defaultRowHeight="15" x14ac:dyDescent="0.25"/>
  <cols>
    <col min="2" max="3" width="37.7109375" customWidth="1"/>
    <col min="4" max="4" width="20.5703125" customWidth="1"/>
    <col min="5" max="5" width="22.5703125" customWidth="1"/>
    <col min="6" max="6" width="15.140625" customWidth="1"/>
    <col min="7" max="7" width="13.140625" customWidth="1"/>
    <col min="8" max="8" width="16.140625" customWidth="1"/>
  </cols>
  <sheetData>
    <row r="1" spans="1:11" ht="18.75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8.75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8.75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8.75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8.75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8.7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8.75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22.5" x14ac:dyDescent="0.3">
      <c r="A8" s="79" t="s">
        <v>161</v>
      </c>
      <c r="B8" s="79"/>
      <c r="C8" s="79"/>
      <c r="D8" s="79"/>
      <c r="E8" s="79"/>
      <c r="F8" s="79"/>
      <c r="G8" s="59"/>
      <c r="H8" s="17"/>
      <c r="I8" s="17"/>
      <c r="J8" s="17"/>
      <c r="K8" s="17"/>
    </row>
    <row r="9" spans="1:11" ht="18.75" x14ac:dyDescent="0.3">
      <c r="A9" s="17"/>
      <c r="B9" s="17"/>
      <c r="C9" s="60"/>
      <c r="D9" s="60"/>
      <c r="E9" s="17"/>
      <c r="F9" s="17"/>
      <c r="G9" s="17"/>
      <c r="H9" s="17"/>
      <c r="I9" s="17"/>
      <c r="J9" s="17"/>
      <c r="K9" s="17"/>
    </row>
    <row r="10" spans="1:11" ht="18.75" customHeight="1" x14ac:dyDescent="0.3">
      <c r="A10" s="17"/>
      <c r="B10" s="80" t="s">
        <v>162</v>
      </c>
      <c r="C10" s="80"/>
      <c r="D10" s="80"/>
      <c r="E10" s="80"/>
      <c r="F10" s="80"/>
      <c r="G10" s="62"/>
      <c r="H10" s="17"/>
      <c r="I10" s="17"/>
      <c r="J10" s="17"/>
      <c r="K10" s="17"/>
    </row>
    <row r="11" spans="1:11" ht="18.75" x14ac:dyDescent="0.3">
      <c r="A11" s="17"/>
      <c r="B11" s="80" t="s">
        <v>144</v>
      </c>
      <c r="C11" s="80"/>
      <c r="D11" s="80"/>
      <c r="E11" s="80"/>
      <c r="F11" s="80"/>
      <c r="G11" s="62"/>
      <c r="H11" s="17"/>
      <c r="I11" s="17"/>
      <c r="J11" s="17"/>
      <c r="K11" s="17"/>
    </row>
    <row r="12" spans="1:11" ht="18.75" x14ac:dyDescent="0.3">
      <c r="A12" s="63"/>
      <c r="B12" s="61" t="s">
        <v>132</v>
      </c>
      <c r="C12" s="64" t="s">
        <v>164</v>
      </c>
      <c r="D12" s="64"/>
      <c r="E12" s="65"/>
      <c r="F12" s="65"/>
      <c r="G12" s="66"/>
      <c r="H12" s="60"/>
      <c r="I12" s="17"/>
      <c r="J12" s="17"/>
      <c r="K12" s="17"/>
    </row>
    <row r="13" spans="1:11" ht="18.75" x14ac:dyDescent="0.3">
      <c r="A13" s="17"/>
      <c r="B13" s="63"/>
      <c r="C13" s="63"/>
      <c r="D13" s="63"/>
      <c r="E13" s="63"/>
      <c r="F13" s="63"/>
      <c r="G13" s="63"/>
      <c r="H13" s="17"/>
      <c r="I13" s="17"/>
      <c r="J13" s="17"/>
      <c r="K13" s="17"/>
    </row>
    <row r="14" spans="1:11" ht="37.5" x14ac:dyDescent="0.3">
      <c r="A14" s="14"/>
      <c r="B14" s="16" t="s">
        <v>3</v>
      </c>
      <c r="C14" s="16" t="s">
        <v>4</v>
      </c>
      <c r="D14" s="16" t="s">
        <v>133</v>
      </c>
      <c r="E14" s="15" t="s">
        <v>6</v>
      </c>
      <c r="F14" s="15" t="s">
        <v>7</v>
      </c>
      <c r="G14" s="16" t="s">
        <v>11</v>
      </c>
      <c r="H14" s="16" t="s">
        <v>31</v>
      </c>
      <c r="I14" s="17"/>
      <c r="J14" s="17"/>
      <c r="K14" s="17"/>
    </row>
    <row r="15" spans="1:11" ht="18.75" x14ac:dyDescent="0.3">
      <c r="A15" s="14">
        <v>1</v>
      </c>
      <c r="B15" s="67" t="s">
        <v>134</v>
      </c>
      <c r="C15" s="13" t="s">
        <v>135</v>
      </c>
      <c r="D15" s="13" t="s">
        <v>43</v>
      </c>
      <c r="E15" s="13" t="s">
        <v>136</v>
      </c>
      <c r="F15" s="68">
        <v>110000</v>
      </c>
      <c r="G15" s="68">
        <v>16082.87</v>
      </c>
      <c r="H15" s="69">
        <f>F15-G15</f>
        <v>93917.13</v>
      </c>
      <c r="I15" s="17"/>
      <c r="J15" s="17"/>
      <c r="K15" s="17"/>
    </row>
    <row r="16" spans="1:11" ht="18.75" x14ac:dyDescent="0.3">
      <c r="A16" s="14">
        <v>2</v>
      </c>
      <c r="B16" s="14" t="s">
        <v>137</v>
      </c>
      <c r="C16" s="13" t="s">
        <v>138</v>
      </c>
      <c r="D16" s="13" t="s">
        <v>43</v>
      </c>
      <c r="E16" s="13" t="s">
        <v>136</v>
      </c>
      <c r="F16" s="70">
        <v>20000</v>
      </c>
      <c r="G16" s="71">
        <v>0</v>
      </c>
      <c r="H16" s="70">
        <v>20000</v>
      </c>
      <c r="I16" s="17"/>
      <c r="J16" s="17"/>
      <c r="K16" s="17"/>
    </row>
    <row r="17" spans="1:11" ht="18.75" x14ac:dyDescent="0.3">
      <c r="A17" s="72">
        <v>3</v>
      </c>
      <c r="B17" s="14" t="s">
        <v>139</v>
      </c>
      <c r="C17" s="13" t="s">
        <v>140</v>
      </c>
      <c r="D17" s="13" t="s">
        <v>43</v>
      </c>
      <c r="E17" s="13" t="s">
        <v>141</v>
      </c>
      <c r="F17" s="70">
        <v>20000</v>
      </c>
      <c r="G17" s="71">
        <v>0</v>
      </c>
      <c r="H17" s="70">
        <v>20000</v>
      </c>
      <c r="I17" s="17"/>
      <c r="J17" s="17"/>
      <c r="K17" s="17"/>
    </row>
    <row r="18" spans="1:11" ht="18.75" x14ac:dyDescent="0.3">
      <c r="A18" s="17"/>
      <c r="B18" s="17"/>
      <c r="C18" s="17"/>
      <c r="D18" s="17"/>
      <c r="E18" s="73" t="s">
        <v>47</v>
      </c>
      <c r="F18" s="74">
        <f>SUM(F15:F17)</f>
        <v>150000</v>
      </c>
      <c r="G18" s="74">
        <f>SUM(G15:G17)</f>
        <v>16082.87</v>
      </c>
      <c r="H18" s="74">
        <f>SUM(H15:H17)</f>
        <v>133917.13</v>
      </c>
      <c r="I18" s="17"/>
      <c r="J18" s="17"/>
      <c r="K18" s="17"/>
    </row>
    <row r="19" spans="1:11" ht="18.75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8.75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8.75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8.75" x14ac:dyDescent="0.3">
      <c r="A22" s="17"/>
      <c r="B22" s="17" t="s">
        <v>151</v>
      </c>
      <c r="C22" s="63" t="s">
        <v>142</v>
      </c>
      <c r="D22" s="17" t="s">
        <v>143</v>
      </c>
      <c r="E22" s="17"/>
      <c r="F22" s="17"/>
      <c r="G22" s="17"/>
      <c r="H22" s="17"/>
      <c r="I22" s="17"/>
      <c r="J22" s="17"/>
      <c r="K22" s="17"/>
    </row>
    <row r="23" spans="1:11" ht="18.75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8.75" x14ac:dyDescent="0.3">
      <c r="A24" s="17"/>
      <c r="B24" s="75" t="s">
        <v>40</v>
      </c>
      <c r="C24" s="75" t="s">
        <v>160</v>
      </c>
      <c r="D24" s="75" t="s">
        <v>152</v>
      </c>
      <c r="E24" s="17"/>
      <c r="F24" s="17"/>
      <c r="G24" s="17"/>
      <c r="H24" s="17"/>
      <c r="I24" s="17"/>
      <c r="J24" s="17"/>
      <c r="K24" s="17"/>
    </row>
    <row r="25" spans="1:11" ht="18.75" x14ac:dyDescent="0.3">
      <c r="A25" s="17"/>
      <c r="B25" s="63" t="s">
        <v>41</v>
      </c>
      <c r="C25" s="63" t="s">
        <v>28</v>
      </c>
      <c r="D25" s="63" t="s">
        <v>153</v>
      </c>
      <c r="E25" s="17"/>
      <c r="F25" s="17"/>
      <c r="G25" s="17"/>
      <c r="H25" s="17"/>
      <c r="I25" s="17"/>
      <c r="J25" s="17"/>
      <c r="K25" s="17"/>
    </row>
    <row r="26" spans="1:11" ht="18.75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ht="18.75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ht="18.75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18.75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ht="18.75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18.7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8.75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.75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8.75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8.75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</sheetData>
  <mergeCells count="3">
    <mergeCell ref="A8:F8"/>
    <mergeCell ref="B10:F10"/>
    <mergeCell ref="B11:F11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SGN Nom.Temporales Dic. 2022</vt:lpstr>
      <vt:lpstr>SGN Nom. Fijos diciembre 2022</vt:lpstr>
      <vt:lpstr>SGN Nom. Vigilancia Dic.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SGN-Yngrid</cp:lastModifiedBy>
  <cp:lastPrinted>2022-12-05T18:25:00Z</cp:lastPrinted>
  <dcterms:created xsi:type="dcterms:W3CDTF">2021-02-04T16:05:35Z</dcterms:created>
  <dcterms:modified xsi:type="dcterms:W3CDTF">2023-01-11T14:35:25Z</dcterms:modified>
</cp:coreProperties>
</file>