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grid\Desktop\NOMINAS SGN\2023\Octubre\"/>
    </mc:Choice>
  </mc:AlternateContent>
  <xr:revisionPtr revIDLastSave="0" documentId="8_{57103A23-741B-4CCE-A37C-02E3B3AF754C}" xr6:coauthVersionLast="47" xr6:coauthVersionMax="47" xr10:uidLastSave="{00000000-0000-0000-0000-000000000000}"/>
  <bookViews>
    <workbookView xWindow="-120" yWindow="-120" windowWidth="29040" windowHeight="15840" activeTab="1" xr2:uid="{D7424C9D-A8DA-4AAF-BB33-EC62154B389B}"/>
  </bookViews>
  <sheets>
    <sheet name="SGN Nom.Temporales octubre 2023" sheetId="1" r:id="rId1"/>
    <sheet name="SGN Nom. Fijos octubre 2023" sheetId="2" r:id="rId2"/>
    <sheet name="SGN Nom Vigilancia octubre 2023" sheetId="3" r:id="rId3"/>
    <sheet name="Hoja1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I30" i="1"/>
  <c r="J30" i="1"/>
  <c r="K30" i="1"/>
  <c r="L30" i="1"/>
  <c r="M30" i="1"/>
  <c r="N30" i="1"/>
  <c r="O30" i="1"/>
  <c r="G47" i="2"/>
  <c r="H47" i="2"/>
  <c r="J47" i="2"/>
  <c r="K47" i="2"/>
  <c r="H17" i="3"/>
  <c r="I15" i="3" l="1"/>
  <c r="I17" i="3" s="1"/>
  <c r="F17" i="3"/>
  <c r="G17" i="3"/>
  <c r="M46" i="2" l="1"/>
  <c r="L45" i="2"/>
  <c r="M45" i="2" s="1"/>
  <c r="L44" i="2"/>
  <c r="M44" i="2" s="1"/>
  <c r="M43" i="2"/>
  <c r="L42" i="2"/>
  <c r="M42" i="2" s="1"/>
  <c r="L41" i="2"/>
  <c r="M41" i="2" s="1"/>
  <c r="L40" i="2"/>
  <c r="M40" i="2" s="1"/>
  <c r="L38" i="2"/>
  <c r="M38" i="2" s="1"/>
  <c r="M37" i="2"/>
  <c r="M34" i="2"/>
  <c r="L33" i="2"/>
  <c r="M33" i="2" s="1"/>
  <c r="L23" i="2"/>
  <c r="M23" i="2" s="1"/>
  <c r="L22" i="2"/>
  <c r="L21" i="2"/>
  <c r="M21" i="2" s="1"/>
  <c r="L20" i="2"/>
  <c r="M20" i="2" s="1"/>
  <c r="L16" i="2"/>
  <c r="M16" i="2" s="1"/>
  <c r="L15" i="2"/>
  <c r="M15" i="2" s="1"/>
  <c r="M36" i="2" l="1"/>
  <c r="L47" i="2"/>
  <c r="M22" i="2"/>
  <c r="M47" i="2" l="1"/>
</calcChain>
</file>

<file path=xl/sharedStrings.xml><?xml version="1.0" encoding="utf-8"?>
<sst xmlns="http://schemas.openxmlformats.org/spreadsheetml/2006/main" count="333" uniqueCount="167">
  <si>
    <t xml:space="preserve">                             SERVICIO GEOLÓGICO NACIONAL</t>
  </si>
  <si>
    <t xml:space="preserve">     </t>
  </si>
  <si>
    <t>NOMBRES</t>
  </si>
  <si>
    <t>CARGO</t>
  </si>
  <si>
    <t>ESTATUS</t>
  </si>
  <si>
    <t>NOMBRE DEPARTAMENTO</t>
  </si>
  <si>
    <t>SUELDO BRUTO</t>
  </si>
  <si>
    <t>INICIO CONTRATO</t>
  </si>
  <si>
    <t>FIN DEL CONTRATO</t>
  </si>
  <si>
    <t>AFP</t>
  </si>
  <si>
    <t>ISR</t>
  </si>
  <si>
    <t>SFS</t>
  </si>
  <si>
    <t>OTROS DESC.</t>
  </si>
  <si>
    <t>TOTAL DESC.</t>
  </si>
  <si>
    <t>Camilo Liriano, Yhlene Estefany</t>
  </si>
  <si>
    <t>Planificación y Desarrollo</t>
  </si>
  <si>
    <t>De La Cruz Feliz, Julio Guillermo</t>
  </si>
  <si>
    <t>Auxiliar de Relaciones Públicas</t>
  </si>
  <si>
    <t>Comunicaciones</t>
  </si>
  <si>
    <t>-</t>
  </si>
  <si>
    <t>Administrativo y Financiero</t>
  </si>
  <si>
    <t>Analista de Recursos Humanos</t>
  </si>
  <si>
    <t>Recursos Humanos</t>
  </si>
  <si>
    <t xml:space="preserve">         Preparado por:</t>
  </si>
  <si>
    <t xml:space="preserve">             Revisado por:</t>
  </si>
  <si>
    <t xml:space="preserve">                  Aprobado por:</t>
  </si>
  <si>
    <t xml:space="preserve">      Ing. Edwin Rafael García Cocco</t>
  </si>
  <si>
    <t>Enc. Administrativo Financiero</t>
  </si>
  <si>
    <t xml:space="preserve">                  Director Ejecutivo</t>
  </si>
  <si>
    <t xml:space="preserve">Lic. Fernando Gonzalez Sanchez </t>
  </si>
  <si>
    <t>NETO</t>
  </si>
  <si>
    <t>Ingeniero</t>
  </si>
  <si>
    <t>Geologia Ambiental y Aplicada</t>
  </si>
  <si>
    <t>Martinez Robles, Modesto</t>
  </si>
  <si>
    <t>Geologia y Estudios Determinativos</t>
  </si>
  <si>
    <t>Ramírez Perez, Ingrid Josefina</t>
  </si>
  <si>
    <t>Lic. Jose Cruz Acosta</t>
  </si>
  <si>
    <t>Analista Financiero</t>
  </si>
  <si>
    <t>GENERO</t>
  </si>
  <si>
    <t>Masculino</t>
  </si>
  <si>
    <t>Femenino</t>
  </si>
  <si>
    <t>Mejia de Rodriguez, Niurka Marilin</t>
  </si>
  <si>
    <t>Analista Financiera</t>
  </si>
  <si>
    <t>TOTAL</t>
  </si>
  <si>
    <t>Temporal</t>
  </si>
  <si>
    <t>Pamela Marmol Mendez</t>
  </si>
  <si>
    <t>Tecnico GIS</t>
  </si>
  <si>
    <t>Sistema de Informacion Geografica</t>
  </si>
  <si>
    <t>Jottin Michelle Leonel Collado</t>
  </si>
  <si>
    <t>Dinamica de Estudios Sismicos</t>
  </si>
  <si>
    <t>Documentacion y Divulgacion</t>
  </si>
  <si>
    <t>Rhamses Miguel Abud Perez</t>
  </si>
  <si>
    <t>Soporte Tecnico Informatico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</si>
  <si>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</si>
  <si>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</si>
  <si>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</si>
  <si>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</si>
  <si>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</si>
  <si>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</si>
  <si>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</si>
  <si>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</si>
  <si>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</si>
  <si>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</si>
  <si>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</si>
  <si>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</si>
  <si>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</si>
  <si>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</si>
  <si>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</si>
  <si>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</si>
  <si>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</si>
  <si>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</si>
  <si>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</si>
  <si>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</si>
  <si>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</si>
  <si>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</si>
  <si>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</si>
  <si>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</si>
  <si>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</si>
  <si>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</si>
  <si>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</si>
  <si>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</si>
  <si>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</si>
  <si>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</si>
  <si>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</si>
  <si>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</si>
  <si>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</si>
  <si>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</si>
  <si>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</si>
  <si>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</si>
  <si>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</si>
  <si>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</si>
  <si>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</si>
  <si>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</si>
  <si>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</si>
  <si>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</si>
  <si>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</si>
  <si>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</si>
  <si>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</si>
  <si>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</si>
  <si>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</si>
  <si>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</si>
  <si>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</si>
  <si>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</si>
  <si>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</si>
  <si>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</si>
  <si>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</si>
  <si>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</si>
  <si>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</si>
  <si>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</si>
  <si>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</si>
  <si>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</si>
  <si>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</si>
  <si>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</si>
  <si>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</si>
  <si>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</si>
  <si>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Hidrogeologia y Calidad de Aguas</t>
  </si>
  <si>
    <t>Ramirez Garcia, Australia</t>
  </si>
  <si>
    <t>Matias Martes De Reyes, Berenice</t>
  </si>
  <si>
    <t>Lic. Jose A. Cruz Acosta</t>
  </si>
  <si>
    <t xml:space="preserve">                                                                                                                                                   </t>
  </si>
  <si>
    <t>Genero</t>
  </si>
  <si>
    <t>Berges Barjan, Hamlet Augusto</t>
  </si>
  <si>
    <t>Asesor</t>
  </si>
  <si>
    <t>Despacho</t>
  </si>
  <si>
    <t>Caro Morillo, Jose Luis</t>
  </si>
  <si>
    <t>Miembro de Seguridad</t>
  </si>
  <si>
    <t xml:space="preserve">            Revisado por:</t>
  </si>
  <si>
    <t xml:space="preserve">                             Nómina Personal de Vigilancia</t>
  </si>
  <si>
    <t>Nicolas Esteban Azcona Rodriguez</t>
  </si>
  <si>
    <t>Enc.Div. Microzonificacion Sismica</t>
  </si>
  <si>
    <t xml:space="preserve">                                   División de Contabilidad </t>
  </si>
  <si>
    <t xml:space="preserve">                                       Nómina Personal Fijo</t>
  </si>
  <si>
    <t xml:space="preserve">                    Preparado por:</t>
  </si>
  <si>
    <t>Enc. Div. Formulacion Monitoreo y Evaluación de Planes,Programas y Proyectos</t>
  </si>
  <si>
    <t>Enc. Division de Cambio Climatico y Modelos Hidrogeologicos</t>
  </si>
  <si>
    <t xml:space="preserve">                     Lic. Fernando Gonzalez Sanchez</t>
  </si>
  <si>
    <t xml:space="preserve">                       Enc. Administrativo Financiero</t>
  </si>
  <si>
    <t>Ing. Edwin Rafael García Cocco</t>
  </si>
  <si>
    <t xml:space="preserve">               Director Ejecutivo</t>
  </si>
  <si>
    <t>Lic. Fernando Gonzalez  Sanchez</t>
  </si>
  <si>
    <t xml:space="preserve">             SERVICIO GEOLÓGICO NACIONAL</t>
  </si>
  <si>
    <t xml:space="preserve">                      División de Contabilidad </t>
  </si>
  <si>
    <t>_________________________</t>
  </si>
  <si>
    <t>____________________________</t>
  </si>
  <si>
    <t xml:space="preserve">           ______________________________</t>
  </si>
  <si>
    <t xml:space="preserve">                       Aprobado por:</t>
  </si>
  <si>
    <t xml:space="preserve">                                      Ing. Edwin Rafael García Cocco</t>
  </si>
  <si>
    <t xml:space="preserve">                              Director Ejecutivo </t>
  </si>
  <si>
    <t>Perez Nolasco, Minerva Beatriz</t>
  </si>
  <si>
    <t>Auxiliar de Laboratorio</t>
  </si>
  <si>
    <t>Esmylda Lussenny Peguero del Carmen</t>
  </si>
  <si>
    <t>Braulio Lopez Villafaña</t>
  </si>
  <si>
    <t>Guelito Remigio Peña</t>
  </si>
  <si>
    <t>Indiana Mariel Puente Jimenez</t>
  </si>
  <si>
    <t>Adm. y Financiero</t>
  </si>
  <si>
    <t>Juana Yacqueline Diaz Moscoso</t>
  </si>
  <si>
    <t>Enc. Depto. Recursos Humanos</t>
  </si>
  <si>
    <t>Robinson Hernandez Vasquez</t>
  </si>
  <si>
    <t>Geologo</t>
  </si>
  <si>
    <t xml:space="preserve">                                          octubre 2023</t>
  </si>
  <si>
    <t xml:space="preserve">                                                                octubre 2023</t>
  </si>
  <si>
    <t xml:space="preserve">                                                                  octubre 2023</t>
  </si>
  <si>
    <t xml:space="preserve">                                                                       División  de Contabilidad </t>
  </si>
  <si>
    <t xml:space="preserve">                                                                          Nómina Empleados Temporales</t>
  </si>
  <si>
    <t>Perez Perez, Abrahan Welinson</t>
  </si>
  <si>
    <t>Jose, Maria Ydalia</t>
  </si>
  <si>
    <t>Camarera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</si>
</sst>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Comic Sans MS"/>
      <family val="4"/>
    </font>
    <font>
      <b/>
      <sz val="11"/>
      <color theme="1"/>
      <name val="Times New Roman"/>
      <family val="1"/>
    </font>
    <font>
      <b/>
      <sz val="11"/>
      <color theme="1"/>
      <name val="Comic Sans MS"/>
      <family val="4"/>
    </font>
    <font>
      <sz val="11"/>
      <color theme="1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horizontal="left"/>
    </xf>
    <xf numFmtId="4" fontId="11" fillId="0" borderId="1" xfId="0" applyNumberFormat="1" applyFont="1" applyBorder="1" applyAlignment="1">
      <alignment horizontal="left"/>
    </xf>
    <xf numFmtId="0" fontId="11" fillId="0" borderId="0" xfId="0" applyFont="1"/>
    <xf numFmtId="14" fontId="11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quotePrefix="1" applyFont="1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quotePrefix="1" applyFont="1" applyAlignment="1">
      <alignment horizontal="center"/>
    </xf>
    <xf numFmtId="0" fontId="9" fillId="0" borderId="0" xfId="0" quotePrefix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12" fillId="0" borderId="1" xfId="1" applyNumberFormat="1" applyFont="1" applyBorder="1" applyAlignment="1">
      <alignment horizontal="right" vertical="top" wrapText="1"/>
    </xf>
    <xf numFmtId="4" fontId="3" fillId="0" borderId="1" xfId="1" applyNumberFormat="1" applyFont="1" applyBorder="1" applyAlignment="1">
      <alignment vertical="top" wrapText="1"/>
    </xf>
    <xf numFmtId="4" fontId="12" fillId="0" borderId="1" xfId="1" applyNumberFormat="1" applyFont="1" applyBorder="1" applyAlignment="1">
      <alignment vertical="top" wrapText="1"/>
    </xf>
    <xf numFmtId="4" fontId="3" fillId="0" borderId="1" xfId="1" applyNumberFormat="1" applyFont="1" applyBorder="1" applyAlignment="1">
      <alignment horizontal="right" vertical="top" wrapText="1"/>
    </xf>
    <xf numFmtId="4" fontId="12" fillId="0" borderId="1" xfId="1" applyNumberFormat="1" applyFont="1" applyBorder="1" applyAlignment="1">
      <alignment horizontal="right" wrapText="1"/>
    </xf>
    <xf numFmtId="0" fontId="3" fillId="0" borderId="0" xfId="0" quotePrefix="1" applyFont="1" applyAlignment="1">
      <alignment wrapText="1"/>
    </xf>
    <xf numFmtId="4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4" fillId="0" borderId="0" xfId="0" quotePrefix="1" applyFont="1" applyAlignment="1">
      <alignment horizontal="center" wrapText="1"/>
    </xf>
    <xf numFmtId="0" fontId="4" fillId="0" borderId="0" xfId="0" quotePrefix="1" applyFont="1" applyAlignment="1">
      <alignment horizontal="left" wrapText="1"/>
    </xf>
    <xf numFmtId="0" fontId="4" fillId="0" borderId="0" xfId="0" quotePrefix="1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4" fontId="4" fillId="0" borderId="0" xfId="0" applyNumberFormat="1" applyFont="1"/>
    <xf numFmtId="43" fontId="4" fillId="0" borderId="0" xfId="1" applyFont="1"/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806045</xdr:colOff>
      <xdr:row>0</xdr:row>
      <xdr:rowOff>161925</xdr:rowOff>
    </xdr:from>
    <xdr:to>
      <xdr:col>5</xdr:col>
      <xdr:colOff>971549</xdr:colOff>
      <xdr:row>6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0A21A99-E9A9-4EF0-AF93-FC4430E8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3420" y="161925"/>
          <a:ext cx="1889529" cy="1047750"/>
        </a:xfrm>
        <a:prstGeom prst="rect">
          <a:avLst/>
        </a:prstGeom>
      </xdr:spPr>
    </xdr:pic>
    <xdr:clientData/>
  </xdr:twoCellAnchor>
  <xdr:twoCellAnchor>
    <xdr:from>
      <xdr:col>1</xdr:col>
      <xdr:colOff>1971675</xdr:colOff>
      <xdr:row>1</xdr:row>
      <xdr:rowOff>104775</xdr:rowOff>
    </xdr:from>
    <xdr:to>
      <xdr:col>3</xdr:col>
      <xdr:colOff>0</xdr:colOff>
      <xdr:row>6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59770D52-B2F7-430E-A25B-078F7AD1020C}"/>
            </a:ext>
          </a:extLst>
        </xdr:cNvPr>
        <xdr:cNvGrpSpPr>
          <a:grpSpLocks/>
        </xdr:cNvGrpSpPr>
      </xdr:nvGrpSpPr>
      <xdr:grpSpPr bwMode="auto">
        <a:xfrm>
          <a:off x="2333625" y="295275"/>
          <a:ext cx="2552700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AFAE649-3015-408B-8DE0-3A1B71CAC8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89364C5-582D-455C-B796-0670399E2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5C1FBE2D-6CAA-4062-9F3B-AE5F3DCDF30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552450</xdr:colOff>
      <xdr:row>1</xdr:row>
      <xdr:rowOff>0</xdr:rowOff>
    </xdr:from>
    <xdr:to>
      <xdr:col>8</xdr:col>
      <xdr:colOff>219075</xdr:colOff>
      <xdr:row>6</xdr:row>
      <xdr:rowOff>133351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11EF3DB-E4EA-4C0C-B240-3020C8C9F669}"/>
            </a:ext>
          </a:extLst>
        </xdr:cNvPr>
        <xdr:cNvSpPr txBox="1"/>
      </xdr:nvSpPr>
      <xdr:spPr>
        <a:xfrm>
          <a:off x="7134225" y="190500"/>
          <a:ext cx="3638550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r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95251</xdr:rowOff>
    </xdr:from>
    <xdr:to>
      <xdr:col>5</xdr:col>
      <xdr:colOff>419100</xdr:colOff>
      <xdr:row>3</xdr:row>
      <xdr:rowOff>104775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95251"/>
          <a:ext cx="1924050" cy="723899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0</xdr:row>
      <xdr:rowOff>9525</xdr:rowOff>
    </xdr:from>
    <xdr:to>
      <xdr:col>2</xdr:col>
      <xdr:colOff>1428749</xdr:colOff>
      <xdr:row>5</xdr:row>
      <xdr:rowOff>190500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628650" y="9525"/>
          <a:ext cx="3505199" cy="137160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0</xdr:row>
      <xdr:rowOff>19050</xdr:rowOff>
    </xdr:from>
    <xdr:to>
      <xdr:col>9</xdr:col>
      <xdr:colOff>333375</xdr:colOff>
      <xdr:row>5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8000999" y="19050"/>
          <a:ext cx="4410076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171450</xdr:rowOff>
    </xdr:from>
    <xdr:to>
      <xdr:col>4</xdr:col>
      <xdr:colOff>257175</xdr:colOff>
      <xdr:row>5</xdr:row>
      <xdr:rowOff>47717</xdr:rowOff>
    </xdr:to>
    <xdr:pic>
      <xdr:nvPicPr>
        <xdr:cNvPr id="8" name="2 Imagen">
          <a:extLst>
            <a:ext uri="{FF2B5EF4-FFF2-40B4-BE49-F238E27FC236}">
              <a16:creationId xmlns:a16="http://schemas.microsoft.com/office/drawing/2014/main" id="{70726A39-4A7E-427E-86AC-24A81DF10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171450"/>
          <a:ext cx="1924050" cy="1066892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1</xdr:row>
      <xdr:rowOff>66673</xdr:rowOff>
    </xdr:from>
    <xdr:to>
      <xdr:col>1</xdr:col>
      <xdr:colOff>2171700</xdr:colOff>
      <xdr:row>5</xdr:row>
      <xdr:rowOff>95250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6307BD96-D68A-4CE1-B946-20605AD557E3}"/>
            </a:ext>
          </a:extLst>
        </xdr:cNvPr>
        <xdr:cNvGrpSpPr>
          <a:grpSpLocks/>
        </xdr:cNvGrpSpPr>
      </xdr:nvGrpSpPr>
      <xdr:grpSpPr bwMode="auto">
        <a:xfrm>
          <a:off x="219076" y="304798"/>
          <a:ext cx="2285999" cy="981077"/>
          <a:chOff x="1199" y="528"/>
          <a:chExt cx="2371" cy="123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94DEAB8-568D-CBEB-955C-0D12A23C3F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7CCC0D9-4D1F-FD40-8C6F-CF64587AAD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12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2" name="AutoShape 4">
            <a:extLst>
              <a:ext uri="{FF2B5EF4-FFF2-40B4-BE49-F238E27FC236}">
                <a16:creationId xmlns:a16="http://schemas.microsoft.com/office/drawing/2014/main" id="{E8F35126-B8DB-6722-9F27-F8DE2CDEC2E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1057275</xdr:colOff>
      <xdr:row>0</xdr:row>
      <xdr:rowOff>171450</xdr:rowOff>
    </xdr:from>
    <xdr:to>
      <xdr:col>8</xdr:col>
      <xdr:colOff>600075</xdr:colOff>
      <xdr:row>6</xdr:row>
      <xdr:rowOff>152400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518772E9-9FEA-4439-9FE7-B3CEC27D6AF6}"/>
            </a:ext>
          </a:extLst>
        </xdr:cNvPr>
        <xdr:cNvSpPr txBox="1"/>
      </xdr:nvSpPr>
      <xdr:spPr>
        <a:xfrm>
          <a:off x="7886700" y="171450"/>
          <a:ext cx="2933700" cy="140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ramirez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1EE3-7DA3-4B5B-B76A-307E652124E1}">
  <sheetPr>
    <pageSetUpPr fitToPage="1"/>
  </sheetPr>
  <dimension ref="A3:O44"/>
  <sheetViews>
    <sheetView topLeftCell="A10" workbookViewId="0">
      <selection activeCell="B4" sqref="B4"/>
    </sheetView>
  </sheetViews>
  <sheetFormatPr baseColWidth="10" defaultRowHeight="15" x14ac:dyDescent="0.25"/>
  <cols>
    <col min="1" max="1" width="5.42578125" customWidth="1"/>
    <col min="2" max="2" width="36" customWidth="1"/>
    <col min="3" max="3" width="31.85546875" customWidth="1"/>
    <col min="4" max="4" width="11.7109375" customWidth="1"/>
    <col min="5" max="5" width="13.7109375" customWidth="1"/>
    <col min="6" max="6" width="31.28515625" customWidth="1"/>
    <col min="7" max="7" width="13.7109375" customWidth="1"/>
    <col min="8" max="8" width="14.5703125" customWidth="1"/>
    <col min="9" max="9" width="11" customWidth="1"/>
    <col min="10" max="12" width="11.140625" customWidth="1"/>
    <col min="13" max="13" width="11.28515625" customWidth="1"/>
    <col min="14" max="14" width="11.85546875" customWidth="1"/>
    <col min="15" max="15" width="11.28515625" customWidth="1"/>
  </cols>
  <sheetData>
    <row r="3" spans="1:15" x14ac:dyDescent="0.25">
      <c r="H3" s="27"/>
    </row>
    <row r="4" spans="1:15" x14ac:dyDescent="0.25">
      <c r="C4" s="28"/>
      <c r="H4" s="27"/>
    </row>
    <row r="8" spans="1:15" ht="18" x14ac:dyDescent="0.25">
      <c r="A8" s="76" t="s">
        <v>0</v>
      </c>
      <c r="B8" s="76"/>
      <c r="C8" s="76"/>
      <c r="D8" s="76"/>
      <c r="E8" s="76"/>
      <c r="F8" s="76"/>
      <c r="G8" s="76"/>
      <c r="H8" s="76"/>
      <c r="I8" s="76"/>
    </row>
    <row r="9" spans="1:15" x14ac:dyDescent="0.25">
      <c r="A9" s="29"/>
      <c r="B9" s="29"/>
      <c r="C9" s="29"/>
      <c r="D9" s="29"/>
      <c r="E9" s="29"/>
      <c r="F9" s="29"/>
      <c r="G9" s="29"/>
      <c r="H9" s="29"/>
      <c r="I9" s="29"/>
      <c r="K9" t="s">
        <v>1</v>
      </c>
      <c r="L9" s="9"/>
    </row>
    <row r="10" spans="1:15" x14ac:dyDescent="0.25">
      <c r="A10" s="77" t="s">
        <v>162</v>
      </c>
      <c r="B10" s="77"/>
      <c r="C10" s="77"/>
      <c r="D10" s="77"/>
      <c r="E10" s="77"/>
      <c r="F10" s="77"/>
      <c r="G10" s="77"/>
      <c r="H10" s="77"/>
      <c r="I10" s="77"/>
      <c r="J10" s="30"/>
      <c r="K10" s="30"/>
      <c r="L10" s="30"/>
      <c r="M10" s="30"/>
      <c r="N10" s="30"/>
    </row>
    <row r="11" spans="1:15" x14ac:dyDescent="0.25">
      <c r="A11" s="77" t="s">
        <v>163</v>
      </c>
      <c r="B11" s="77"/>
      <c r="C11" s="77"/>
      <c r="D11" s="77"/>
      <c r="E11" s="77"/>
      <c r="F11" s="77"/>
      <c r="G11" s="77"/>
      <c r="H11" s="77"/>
      <c r="I11" s="77"/>
      <c r="J11" s="30"/>
      <c r="K11" s="30"/>
      <c r="L11" s="30"/>
      <c r="M11" s="30"/>
      <c r="N11" s="30"/>
    </row>
    <row r="12" spans="1:15" x14ac:dyDescent="0.25">
      <c r="A12" s="77" t="s">
        <v>161</v>
      </c>
      <c r="B12" s="77"/>
      <c r="C12" s="77"/>
      <c r="D12" s="77"/>
      <c r="E12" s="77"/>
      <c r="F12" s="77"/>
      <c r="G12" s="77"/>
      <c r="H12" s="77"/>
      <c r="I12" s="77"/>
      <c r="J12" s="30"/>
      <c r="K12" s="30"/>
      <c r="L12" s="30"/>
      <c r="M12" s="30"/>
      <c r="N12" s="30"/>
    </row>
    <row r="13" spans="1: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2"/>
      <c r="K13" s="32"/>
      <c r="L13" s="32"/>
      <c r="M13" s="32"/>
      <c r="N13" s="32"/>
      <c r="O13" s="32"/>
    </row>
    <row r="14" spans="1:15" ht="29.25" x14ac:dyDescent="0.25">
      <c r="A14" s="33"/>
      <c r="B14" s="34" t="s">
        <v>2</v>
      </c>
      <c r="C14" s="34" t="s">
        <v>3</v>
      </c>
      <c r="D14" s="34" t="s">
        <v>4</v>
      </c>
      <c r="E14" s="34" t="s">
        <v>38</v>
      </c>
      <c r="F14" s="35" t="s">
        <v>5</v>
      </c>
      <c r="G14" s="35" t="s">
        <v>7</v>
      </c>
      <c r="H14" s="35" t="s">
        <v>8</v>
      </c>
      <c r="I14" s="35" t="s">
        <v>6</v>
      </c>
      <c r="J14" s="36" t="s">
        <v>9</v>
      </c>
      <c r="K14" s="36" t="s">
        <v>10</v>
      </c>
      <c r="L14" s="36" t="s">
        <v>11</v>
      </c>
      <c r="M14" s="35" t="s">
        <v>12</v>
      </c>
      <c r="N14" s="35" t="s">
        <v>13</v>
      </c>
      <c r="O14" s="36" t="s">
        <v>30</v>
      </c>
    </row>
    <row r="15" spans="1:15" ht="45" x14ac:dyDescent="0.25">
      <c r="A15" s="33">
        <v>1</v>
      </c>
      <c r="B15" s="33" t="s">
        <v>14</v>
      </c>
      <c r="C15" s="37" t="s">
        <v>133</v>
      </c>
      <c r="D15" s="33" t="s">
        <v>44</v>
      </c>
      <c r="E15" s="33" t="s">
        <v>40</v>
      </c>
      <c r="F15" s="33" t="s">
        <v>15</v>
      </c>
      <c r="G15" s="38">
        <v>45078</v>
      </c>
      <c r="H15" s="38">
        <v>45231</v>
      </c>
      <c r="I15" s="39">
        <v>70000</v>
      </c>
      <c r="J15" s="39">
        <v>2009</v>
      </c>
      <c r="K15" s="39">
        <v>5368.48</v>
      </c>
      <c r="L15" s="39">
        <v>2128</v>
      </c>
      <c r="M15" s="39">
        <v>25</v>
      </c>
      <c r="N15" s="39">
        <v>9530.48</v>
      </c>
      <c r="O15" s="39">
        <v>60469.52</v>
      </c>
    </row>
    <row r="16" spans="1:15" x14ac:dyDescent="0.25">
      <c r="A16" s="33">
        <v>2</v>
      </c>
      <c r="B16" s="33" t="s">
        <v>155</v>
      </c>
      <c r="C16" s="37" t="s">
        <v>156</v>
      </c>
      <c r="D16" s="33" t="s">
        <v>44</v>
      </c>
      <c r="E16" s="33" t="s">
        <v>40</v>
      </c>
      <c r="F16" s="33" t="s">
        <v>22</v>
      </c>
      <c r="G16" s="38">
        <v>45139</v>
      </c>
      <c r="H16" s="38">
        <v>45323</v>
      </c>
      <c r="I16" s="39">
        <v>60000</v>
      </c>
      <c r="J16" s="39">
        <v>1722</v>
      </c>
      <c r="K16" s="39">
        <v>3486.68</v>
      </c>
      <c r="L16" s="39">
        <v>1824</v>
      </c>
      <c r="M16" s="39">
        <v>25</v>
      </c>
      <c r="N16" s="39">
        <v>7057.68</v>
      </c>
      <c r="O16" s="39">
        <v>52942.32</v>
      </c>
    </row>
    <row r="17" spans="1:15" x14ac:dyDescent="0.25">
      <c r="A17" s="33">
        <v>3</v>
      </c>
      <c r="B17" s="33" t="s">
        <v>35</v>
      </c>
      <c r="C17" s="33" t="s">
        <v>21</v>
      </c>
      <c r="D17" s="33" t="s">
        <v>44</v>
      </c>
      <c r="E17" s="33" t="s">
        <v>40</v>
      </c>
      <c r="F17" s="33" t="s">
        <v>22</v>
      </c>
      <c r="G17" s="38">
        <v>45047</v>
      </c>
      <c r="H17" s="38">
        <v>45231</v>
      </c>
      <c r="I17" s="39">
        <v>40000</v>
      </c>
      <c r="J17" s="39">
        <v>1148</v>
      </c>
      <c r="K17" s="39">
        <v>442.65</v>
      </c>
      <c r="L17" s="39">
        <v>1216</v>
      </c>
      <c r="M17" s="39">
        <v>25</v>
      </c>
      <c r="N17" s="39">
        <v>2831.65</v>
      </c>
      <c r="O17" s="39">
        <v>37168.35</v>
      </c>
    </row>
    <row r="18" spans="1:15" x14ac:dyDescent="0.25">
      <c r="A18" s="33">
        <v>4</v>
      </c>
      <c r="B18" s="33" t="s">
        <v>41</v>
      </c>
      <c r="C18" s="33" t="s">
        <v>42</v>
      </c>
      <c r="D18" s="33" t="s">
        <v>44</v>
      </c>
      <c r="E18" s="33" t="s">
        <v>40</v>
      </c>
      <c r="F18" s="33" t="s">
        <v>20</v>
      </c>
      <c r="G18" s="38">
        <v>45200</v>
      </c>
      <c r="H18" s="38">
        <v>45352</v>
      </c>
      <c r="I18" s="39">
        <v>45000</v>
      </c>
      <c r="J18" s="39">
        <v>1291.5</v>
      </c>
      <c r="K18" s="39">
        <v>1148.33</v>
      </c>
      <c r="L18" s="39">
        <v>1368</v>
      </c>
      <c r="M18" s="39">
        <v>7257</v>
      </c>
      <c r="N18" s="39">
        <v>11064.83</v>
      </c>
      <c r="O18" s="39">
        <v>33935.17</v>
      </c>
    </row>
    <row r="19" spans="1:15" x14ac:dyDescent="0.25">
      <c r="A19" s="33">
        <v>5</v>
      </c>
      <c r="B19" s="33" t="s">
        <v>16</v>
      </c>
      <c r="C19" s="33" t="s">
        <v>17</v>
      </c>
      <c r="D19" s="33" t="s">
        <v>44</v>
      </c>
      <c r="E19" s="33" t="s">
        <v>39</v>
      </c>
      <c r="F19" s="33" t="s">
        <v>18</v>
      </c>
      <c r="G19" s="38">
        <v>45047</v>
      </c>
      <c r="H19" s="38">
        <v>45231</v>
      </c>
      <c r="I19" s="39">
        <v>35000</v>
      </c>
      <c r="J19" s="39">
        <v>1004.5</v>
      </c>
      <c r="K19" s="39">
        <v>0</v>
      </c>
      <c r="L19" s="39">
        <v>1064</v>
      </c>
      <c r="M19" s="39">
        <v>25</v>
      </c>
      <c r="N19" s="39">
        <v>2093.5</v>
      </c>
      <c r="O19" s="39">
        <v>32906.5</v>
      </c>
    </row>
    <row r="20" spans="1:15" x14ac:dyDescent="0.25">
      <c r="A20" s="33">
        <v>7</v>
      </c>
      <c r="B20" s="33" t="s">
        <v>33</v>
      </c>
      <c r="C20" s="33" t="s">
        <v>31</v>
      </c>
      <c r="D20" s="33" t="s">
        <v>44</v>
      </c>
      <c r="E20" s="33" t="s">
        <v>39</v>
      </c>
      <c r="F20" s="33" t="s">
        <v>34</v>
      </c>
      <c r="G20" s="38">
        <v>44927</v>
      </c>
      <c r="H20" s="38">
        <v>45108</v>
      </c>
      <c r="I20" s="39">
        <v>45000</v>
      </c>
      <c r="J20" s="39">
        <v>1291.5</v>
      </c>
      <c r="K20" s="39">
        <v>1148.33</v>
      </c>
      <c r="L20" s="39">
        <v>1368</v>
      </c>
      <c r="M20" s="39">
        <v>25</v>
      </c>
      <c r="N20" s="39">
        <v>3832.83</v>
      </c>
      <c r="O20" s="39">
        <v>41167.17</v>
      </c>
    </row>
    <row r="21" spans="1:15" x14ac:dyDescent="0.25">
      <c r="A21" s="33">
        <v>8</v>
      </c>
      <c r="B21" s="33" t="s">
        <v>153</v>
      </c>
      <c r="C21" s="33" t="s">
        <v>149</v>
      </c>
      <c r="D21" s="33" t="s">
        <v>44</v>
      </c>
      <c r="E21" s="33" t="s">
        <v>40</v>
      </c>
      <c r="F21" s="33" t="s">
        <v>34</v>
      </c>
      <c r="G21" s="38">
        <v>44986</v>
      </c>
      <c r="H21" s="38">
        <v>45139</v>
      </c>
      <c r="I21" s="39">
        <v>35000</v>
      </c>
      <c r="J21" s="39">
        <v>1004.5</v>
      </c>
      <c r="K21" s="39">
        <v>0</v>
      </c>
      <c r="L21" s="39">
        <v>1064</v>
      </c>
      <c r="M21" s="39">
        <v>25</v>
      </c>
      <c r="N21" s="39">
        <v>2093.5</v>
      </c>
      <c r="O21" s="39">
        <v>32906.5</v>
      </c>
    </row>
    <row r="22" spans="1:15" x14ac:dyDescent="0.25">
      <c r="A22" s="33">
        <v>9</v>
      </c>
      <c r="B22" s="33" t="s">
        <v>150</v>
      </c>
      <c r="C22" s="33" t="s">
        <v>100</v>
      </c>
      <c r="D22" s="33" t="s">
        <v>44</v>
      </c>
      <c r="E22" s="33" t="s">
        <v>40</v>
      </c>
      <c r="F22" s="33" t="s">
        <v>34</v>
      </c>
      <c r="G22" s="38">
        <v>44986</v>
      </c>
      <c r="H22" s="38">
        <v>45139</v>
      </c>
      <c r="I22" s="39">
        <v>35000</v>
      </c>
      <c r="J22" s="39">
        <v>1004.5</v>
      </c>
      <c r="K22" s="39">
        <v>0</v>
      </c>
      <c r="L22" s="39">
        <v>1064</v>
      </c>
      <c r="M22" s="39">
        <v>25</v>
      </c>
      <c r="N22" s="39">
        <v>2093.5</v>
      </c>
      <c r="O22" s="39">
        <v>32906.5</v>
      </c>
    </row>
    <row r="23" spans="1:15" x14ac:dyDescent="0.25">
      <c r="A23" s="33">
        <v>10</v>
      </c>
      <c r="B23" s="33" t="s">
        <v>151</v>
      </c>
      <c r="C23" s="33" t="s">
        <v>100</v>
      </c>
      <c r="D23" s="33" t="s">
        <v>44</v>
      </c>
      <c r="E23" s="33" t="s">
        <v>39</v>
      </c>
      <c r="F23" s="33" t="s">
        <v>34</v>
      </c>
      <c r="G23" s="38">
        <v>44986</v>
      </c>
      <c r="H23" s="38">
        <v>45139</v>
      </c>
      <c r="I23" s="39">
        <v>40000</v>
      </c>
      <c r="J23" s="39">
        <v>1148</v>
      </c>
      <c r="K23" s="39">
        <v>442.65</v>
      </c>
      <c r="L23" s="39">
        <v>1216</v>
      </c>
      <c r="M23" s="39">
        <v>25</v>
      </c>
      <c r="N23" s="39">
        <v>2831.65</v>
      </c>
      <c r="O23" s="39">
        <v>37168.35</v>
      </c>
    </row>
    <row r="24" spans="1:15" x14ac:dyDescent="0.25">
      <c r="A24" s="33">
        <v>11</v>
      </c>
      <c r="B24" s="33" t="s">
        <v>152</v>
      </c>
      <c r="C24" s="33" t="s">
        <v>52</v>
      </c>
      <c r="D24" s="33" t="s">
        <v>44</v>
      </c>
      <c r="E24" s="33" t="s">
        <v>39</v>
      </c>
      <c r="F24" s="33" t="s">
        <v>47</v>
      </c>
      <c r="G24" s="38">
        <v>44986</v>
      </c>
      <c r="H24" s="38">
        <v>45139</v>
      </c>
      <c r="I24" s="39">
        <v>30000</v>
      </c>
      <c r="J24" s="39">
        <v>861</v>
      </c>
      <c r="K24" s="39">
        <v>0</v>
      </c>
      <c r="L24" s="39">
        <v>912</v>
      </c>
      <c r="M24" s="39">
        <v>25</v>
      </c>
      <c r="N24" s="39">
        <v>1798</v>
      </c>
      <c r="O24" s="39">
        <v>28202</v>
      </c>
    </row>
    <row r="25" spans="1:15" x14ac:dyDescent="0.25">
      <c r="A25" s="33">
        <v>12</v>
      </c>
      <c r="B25" s="33" t="s">
        <v>51</v>
      </c>
      <c r="C25" s="33" t="s">
        <v>52</v>
      </c>
      <c r="D25" s="33" t="s">
        <v>44</v>
      </c>
      <c r="E25" s="33" t="s">
        <v>39</v>
      </c>
      <c r="F25" s="33" t="s">
        <v>47</v>
      </c>
      <c r="G25" s="38">
        <v>45200</v>
      </c>
      <c r="H25" s="38">
        <v>45352</v>
      </c>
      <c r="I25" s="39">
        <v>35000</v>
      </c>
      <c r="J25" s="39">
        <v>1004.5</v>
      </c>
      <c r="K25" s="39">
        <v>0</v>
      </c>
      <c r="L25" s="39">
        <v>1064</v>
      </c>
      <c r="M25" s="39">
        <v>25</v>
      </c>
      <c r="N25" s="39">
        <v>2093.5</v>
      </c>
      <c r="O25" s="39">
        <v>32906.5</v>
      </c>
    </row>
    <row r="26" spans="1:15" x14ac:dyDescent="0.25">
      <c r="A26" s="33">
        <v>13</v>
      </c>
      <c r="B26" s="33" t="s">
        <v>45</v>
      </c>
      <c r="C26" s="33" t="s">
        <v>46</v>
      </c>
      <c r="D26" s="33" t="s">
        <v>44</v>
      </c>
      <c r="E26" s="33" t="s">
        <v>40</v>
      </c>
      <c r="F26" s="33" t="s">
        <v>47</v>
      </c>
      <c r="G26" s="38">
        <v>44927</v>
      </c>
      <c r="H26" s="38">
        <v>45108</v>
      </c>
      <c r="I26" s="39">
        <v>40000</v>
      </c>
      <c r="J26" s="39">
        <v>1148</v>
      </c>
      <c r="K26" s="39">
        <v>442.65</v>
      </c>
      <c r="L26" s="39">
        <v>1216</v>
      </c>
      <c r="M26" s="39">
        <v>3025</v>
      </c>
      <c r="N26" s="39">
        <v>5831.65</v>
      </c>
      <c r="O26" s="39">
        <v>34168.35</v>
      </c>
    </row>
    <row r="27" spans="1:15" x14ac:dyDescent="0.25">
      <c r="A27" s="33">
        <v>14</v>
      </c>
      <c r="B27" s="33" t="s">
        <v>48</v>
      </c>
      <c r="C27" s="33" t="s">
        <v>31</v>
      </c>
      <c r="D27" s="33" t="s">
        <v>44</v>
      </c>
      <c r="E27" s="33" t="s">
        <v>39</v>
      </c>
      <c r="F27" s="33" t="s">
        <v>49</v>
      </c>
      <c r="G27" s="38">
        <v>44927</v>
      </c>
      <c r="H27" s="38">
        <v>45108</v>
      </c>
      <c r="I27" s="39">
        <v>30000</v>
      </c>
      <c r="J27" s="39">
        <v>861</v>
      </c>
      <c r="K27" s="39">
        <v>0</v>
      </c>
      <c r="L27" s="39">
        <v>912</v>
      </c>
      <c r="M27" s="39">
        <v>25</v>
      </c>
      <c r="N27" s="39">
        <v>1798</v>
      </c>
      <c r="O27" s="39">
        <v>28202</v>
      </c>
    </row>
    <row r="28" spans="1:15" x14ac:dyDescent="0.25">
      <c r="A28" s="33">
        <v>15</v>
      </c>
      <c r="B28" s="33" t="s">
        <v>157</v>
      </c>
      <c r="C28" s="33" t="s">
        <v>158</v>
      </c>
      <c r="D28" s="33" t="s">
        <v>44</v>
      </c>
      <c r="E28" s="33" t="s">
        <v>39</v>
      </c>
      <c r="F28" s="33" t="s">
        <v>50</v>
      </c>
      <c r="G28" s="38">
        <v>45139</v>
      </c>
      <c r="H28" s="38">
        <v>45323</v>
      </c>
      <c r="I28" s="39">
        <v>35000</v>
      </c>
      <c r="J28" s="39">
        <v>1004.5</v>
      </c>
      <c r="K28" s="39">
        <v>0</v>
      </c>
      <c r="L28" s="39">
        <v>1064</v>
      </c>
      <c r="M28" s="39">
        <v>25</v>
      </c>
      <c r="N28" s="39">
        <v>2093.5</v>
      </c>
      <c r="O28" s="39">
        <v>32906.5</v>
      </c>
    </row>
    <row r="29" spans="1:15" x14ac:dyDescent="0.25">
      <c r="A29" s="33">
        <v>16</v>
      </c>
      <c r="B29" s="33" t="s">
        <v>128</v>
      </c>
      <c r="C29" s="37" t="s">
        <v>129</v>
      </c>
      <c r="D29" s="33" t="s">
        <v>44</v>
      </c>
      <c r="E29" s="33" t="s">
        <v>39</v>
      </c>
      <c r="F29" s="33" t="s">
        <v>49</v>
      </c>
      <c r="G29" s="38">
        <v>45047</v>
      </c>
      <c r="H29" s="38">
        <v>45231</v>
      </c>
      <c r="I29" s="39">
        <v>60000</v>
      </c>
      <c r="J29" s="39">
        <v>1722</v>
      </c>
      <c r="K29" s="39">
        <v>3486.68</v>
      </c>
      <c r="L29" s="39">
        <v>1824</v>
      </c>
      <c r="M29" s="39">
        <v>25</v>
      </c>
      <c r="N29" s="39">
        <v>7057.68</v>
      </c>
      <c r="O29" s="39">
        <v>52942.32</v>
      </c>
    </row>
    <row r="30" spans="1:15" x14ac:dyDescent="0.25">
      <c r="A30" s="40"/>
      <c r="B30" s="40"/>
      <c r="C30" s="40"/>
      <c r="D30" s="40"/>
      <c r="E30" s="40"/>
      <c r="F30" s="40"/>
      <c r="G30" s="41"/>
      <c r="H30" s="27" t="s">
        <v>43</v>
      </c>
      <c r="I30" s="42">
        <f t="shared" ref="I30:O30" si="0">SUM(I15:I29)</f>
        <v>635000</v>
      </c>
      <c r="J30" s="42">
        <f t="shared" si="0"/>
        <v>18224.5</v>
      </c>
      <c r="K30" s="42">
        <f t="shared" si="0"/>
        <v>15966.449999999999</v>
      </c>
      <c r="L30" s="42">
        <f t="shared" si="0"/>
        <v>19304</v>
      </c>
      <c r="M30" s="42">
        <f t="shared" si="0"/>
        <v>10607</v>
      </c>
      <c r="N30" s="42">
        <f t="shared" si="0"/>
        <v>64101.950000000004</v>
      </c>
      <c r="O30" s="42">
        <f t="shared" si="0"/>
        <v>570898.04999999993</v>
      </c>
    </row>
    <row r="31" spans="1:15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5" x14ac:dyDescent="0.25">
      <c r="B32" s="43" t="s">
        <v>23</v>
      </c>
      <c r="C32" s="40" t="s">
        <v>24</v>
      </c>
      <c r="D32" s="40" t="s">
        <v>25</v>
      </c>
      <c r="E32" s="40"/>
      <c r="F32" s="40"/>
      <c r="G32" s="40"/>
    </row>
    <row r="33" spans="2:11" x14ac:dyDescent="0.25">
      <c r="B33" s="40"/>
      <c r="C33" s="40"/>
      <c r="D33" s="40"/>
      <c r="E33" s="40"/>
      <c r="F33" s="40"/>
      <c r="G33" s="40"/>
    </row>
    <row r="34" spans="2:11" x14ac:dyDescent="0.25">
      <c r="B34" s="44"/>
      <c r="C34" s="44"/>
      <c r="D34" s="45"/>
      <c r="E34" s="45"/>
      <c r="F34" s="46"/>
      <c r="G34" s="40"/>
    </row>
    <row r="35" spans="2:11" x14ac:dyDescent="0.25">
      <c r="B35" s="47" t="s">
        <v>36</v>
      </c>
      <c r="C35" s="47" t="s">
        <v>29</v>
      </c>
      <c r="D35" s="48" t="s">
        <v>26</v>
      </c>
      <c r="E35" s="48"/>
      <c r="F35" s="40"/>
      <c r="G35" s="40"/>
    </row>
    <row r="36" spans="2:11" x14ac:dyDescent="0.25">
      <c r="B36" s="43" t="s">
        <v>37</v>
      </c>
      <c r="C36" s="43" t="s">
        <v>27</v>
      </c>
      <c r="D36" s="40" t="s">
        <v>28</v>
      </c>
      <c r="E36" s="40"/>
      <c r="F36" s="40"/>
      <c r="G36" s="40"/>
    </row>
    <row r="37" spans="2:11" x14ac:dyDescent="0.25">
      <c r="B37" s="40"/>
      <c r="C37" s="40"/>
      <c r="D37" s="40"/>
      <c r="E37" s="40"/>
      <c r="F37" s="40"/>
      <c r="G37" s="40"/>
    </row>
    <row r="38" spans="2:11" ht="26.25" x14ac:dyDescent="0.4">
      <c r="B38" s="8"/>
      <c r="C38" s="8"/>
      <c r="D38" s="8"/>
      <c r="E38" s="8"/>
      <c r="F38" s="8"/>
      <c r="G38" s="8"/>
      <c r="H38" s="1"/>
      <c r="I38" s="1"/>
      <c r="J38" s="1"/>
      <c r="K38" s="1"/>
    </row>
    <row r="39" spans="2:11" ht="26.25" x14ac:dyDescent="0.4">
      <c r="B39" s="8"/>
      <c r="C39" s="8"/>
      <c r="D39" s="8"/>
      <c r="E39" s="8"/>
      <c r="F39" s="8"/>
      <c r="G39" s="8"/>
      <c r="H39" s="1"/>
      <c r="I39" s="1"/>
      <c r="J39" s="1"/>
      <c r="K39" s="1"/>
    </row>
    <row r="40" spans="2:11" ht="26.25" x14ac:dyDescent="0.4">
      <c r="G40" s="1"/>
      <c r="H40" s="1"/>
      <c r="I40" s="1"/>
      <c r="J40" s="1"/>
      <c r="K40" s="1"/>
    </row>
    <row r="41" spans="2:11" ht="26.25" x14ac:dyDescent="0.4">
      <c r="J41" s="1"/>
      <c r="K41" s="1"/>
    </row>
    <row r="42" spans="2:11" ht="26.25" x14ac:dyDescent="0.4">
      <c r="J42" s="1"/>
      <c r="K42" s="1"/>
    </row>
    <row r="43" spans="2:11" ht="26.25" x14ac:dyDescent="0.4">
      <c r="J43" s="1"/>
      <c r="K43" s="1"/>
    </row>
    <row r="44" spans="2:11" ht="26.25" x14ac:dyDescent="0.4">
      <c r="J44" s="1"/>
      <c r="K44" s="1"/>
    </row>
  </sheetData>
  <sortState xmlns:xlrd2="http://schemas.microsoft.com/office/spreadsheetml/2017/richdata2" ref="A15:O31">
    <sortCondition ref="A15:A31"/>
  </sortState>
  <mergeCells count="4">
    <mergeCell ref="A8:I8"/>
    <mergeCell ref="A10:I10"/>
    <mergeCell ref="A11:I11"/>
    <mergeCell ref="A12:I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1:O65"/>
  <sheetViews>
    <sheetView tabSelected="1" topLeftCell="A19" workbookViewId="0">
      <selection activeCell="N35" sqref="N35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2.85546875" customWidth="1"/>
    <col min="5" max="5" width="11.7109375" customWidth="1"/>
    <col min="6" max="6" width="34.42578125" customWidth="1"/>
    <col min="7" max="7" width="14.42578125" customWidth="1"/>
    <col min="8" max="8" width="9.85546875" customWidth="1"/>
    <col min="9" max="9" width="13" customWidth="1"/>
    <col min="10" max="10" width="10.5703125" customWidth="1"/>
    <col min="11" max="11" width="11.5703125" customWidth="1"/>
    <col min="12" max="12" width="12.7109375" customWidth="1"/>
    <col min="13" max="13" width="13.28515625" customWidth="1"/>
  </cols>
  <sheetData>
    <row r="1" spans="1:15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"/>
      <c r="N1" s="2"/>
    </row>
    <row r="2" spans="1:15" ht="18.7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"/>
      <c r="N2" s="2"/>
    </row>
    <row r="3" spans="1:15" ht="18.7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"/>
      <c r="N3" s="2"/>
    </row>
    <row r="4" spans="1:15" ht="18.75" x14ac:dyDescent="0.3">
      <c r="A4" s="14"/>
      <c r="B4" s="14"/>
      <c r="C4" s="14"/>
      <c r="D4" s="14"/>
      <c r="E4" s="14"/>
      <c r="F4" s="14"/>
      <c r="G4" s="14"/>
      <c r="H4" s="14"/>
      <c r="I4" s="14"/>
      <c r="J4" s="7"/>
      <c r="K4" s="7"/>
      <c r="L4" s="7"/>
      <c r="M4" s="2"/>
      <c r="N4" s="2"/>
    </row>
    <row r="5" spans="1:15" ht="18.75" x14ac:dyDescent="0.3">
      <c r="A5" s="14"/>
      <c r="B5" s="14"/>
      <c r="C5" s="14"/>
      <c r="D5" s="14"/>
      <c r="E5" s="14"/>
      <c r="F5" s="14"/>
      <c r="G5" s="14"/>
      <c r="H5" s="14"/>
      <c r="I5" s="14"/>
      <c r="J5" s="7"/>
      <c r="K5" s="7"/>
      <c r="L5" s="7"/>
      <c r="M5" s="2"/>
      <c r="N5" s="2"/>
    </row>
    <row r="6" spans="1:15" ht="22.5" x14ac:dyDescent="0.3">
      <c r="A6" s="78" t="s">
        <v>53</v>
      </c>
      <c r="B6" s="78"/>
      <c r="C6" s="78"/>
      <c r="D6" s="78"/>
      <c r="E6" s="78"/>
      <c r="F6" s="78"/>
      <c r="G6" s="78"/>
      <c r="H6" s="78"/>
      <c r="I6" s="14"/>
      <c r="J6" s="7"/>
      <c r="K6" s="7"/>
      <c r="L6" s="7"/>
      <c r="M6" s="2"/>
      <c r="N6" s="2"/>
    </row>
    <row r="7" spans="1:15" ht="18.75" x14ac:dyDescent="0.3">
      <c r="A7" s="7"/>
      <c r="B7" s="7"/>
      <c r="C7" s="79" t="s">
        <v>130</v>
      </c>
      <c r="D7" s="79"/>
      <c r="E7" s="79"/>
      <c r="F7" s="79"/>
      <c r="G7" s="11"/>
      <c r="H7" s="11"/>
      <c r="I7" s="11"/>
      <c r="J7" s="11"/>
      <c r="K7" s="11"/>
      <c r="L7" s="11"/>
      <c r="M7" s="49"/>
      <c r="N7" s="2"/>
    </row>
    <row r="8" spans="1:15" ht="18.75" x14ac:dyDescent="0.3">
      <c r="A8" s="7"/>
      <c r="B8" s="7"/>
      <c r="C8" s="79" t="s">
        <v>131</v>
      </c>
      <c r="D8" s="79"/>
      <c r="E8" s="79"/>
      <c r="F8" s="79"/>
      <c r="G8" s="11"/>
      <c r="H8" s="11"/>
      <c r="I8" s="11"/>
      <c r="J8" s="11"/>
      <c r="K8" s="11"/>
      <c r="L8" s="11"/>
      <c r="M8" s="49"/>
      <c r="N8" s="2"/>
    </row>
    <row r="9" spans="1:15" ht="18.75" x14ac:dyDescent="0.3">
      <c r="A9" s="7"/>
      <c r="B9" s="7"/>
      <c r="C9" s="79" t="s">
        <v>159</v>
      </c>
      <c r="D9" s="79"/>
      <c r="E9" s="79"/>
      <c r="F9" s="79"/>
      <c r="G9" s="11"/>
      <c r="H9" s="11"/>
      <c r="I9" s="11"/>
      <c r="J9" s="11"/>
      <c r="K9" s="11"/>
      <c r="L9" s="11"/>
      <c r="M9" s="49"/>
      <c r="N9" s="2"/>
    </row>
    <row r="10" spans="1:15" ht="15.75" x14ac:dyDescent="0.25">
      <c r="N10" s="52"/>
      <c r="O10" s="9"/>
    </row>
    <row r="11" spans="1:15" ht="15.75" x14ac:dyDescent="0.25">
      <c r="N11" s="52"/>
      <c r="O11" s="9"/>
    </row>
    <row r="12" spans="1:15" ht="18.75" customHeight="1" x14ac:dyDescent="0.25">
      <c r="A12" s="50"/>
      <c r="B12" s="75" t="s">
        <v>2</v>
      </c>
      <c r="C12" s="75" t="s">
        <v>3</v>
      </c>
      <c r="D12" s="75" t="s">
        <v>4</v>
      </c>
      <c r="E12" s="75" t="s">
        <v>38</v>
      </c>
      <c r="F12" s="75" t="s">
        <v>5</v>
      </c>
      <c r="G12" s="75" t="s">
        <v>6</v>
      </c>
      <c r="H12" s="75" t="s">
        <v>9</v>
      </c>
      <c r="I12" s="75" t="s">
        <v>10</v>
      </c>
      <c r="J12" s="75" t="s">
        <v>11</v>
      </c>
      <c r="K12" s="75" t="s">
        <v>12</v>
      </c>
      <c r="L12" s="75" t="s">
        <v>13</v>
      </c>
      <c r="M12" s="75" t="s">
        <v>30</v>
      </c>
      <c r="N12" s="52"/>
      <c r="O12" s="9"/>
    </row>
    <row r="13" spans="1:15" ht="17.25" customHeight="1" x14ac:dyDescent="0.25">
      <c r="A13" s="50"/>
      <c r="B13" s="51"/>
      <c r="C13" s="51"/>
      <c r="D13" s="51"/>
      <c r="E13" s="51"/>
      <c r="F13" s="51"/>
      <c r="G13" s="51"/>
      <c r="H13" s="53"/>
      <c r="I13" s="51"/>
      <c r="J13" s="51"/>
      <c r="K13" s="51"/>
      <c r="L13" s="51"/>
      <c r="M13" s="51"/>
      <c r="N13" s="52"/>
      <c r="O13" s="9"/>
    </row>
    <row r="14" spans="1:15" ht="15.75" customHeight="1" x14ac:dyDescent="0.25">
      <c r="A14" s="54">
        <v>1</v>
      </c>
      <c r="B14" s="54" t="s">
        <v>54</v>
      </c>
      <c r="C14" s="54" t="s">
        <v>55</v>
      </c>
      <c r="D14" s="54" t="s">
        <v>56</v>
      </c>
      <c r="E14" s="54" t="s">
        <v>39</v>
      </c>
      <c r="F14" s="54" t="s">
        <v>57</v>
      </c>
      <c r="G14" s="55">
        <v>245000</v>
      </c>
      <c r="H14" s="56">
        <v>7031.5</v>
      </c>
      <c r="I14" s="57">
        <v>46256.800000000003</v>
      </c>
      <c r="J14" s="56">
        <v>5685.41</v>
      </c>
      <c r="K14" s="58">
        <v>4112.38</v>
      </c>
      <c r="L14" s="59">
        <v>63086.09</v>
      </c>
      <c r="M14" s="55">
        <v>181913.91</v>
      </c>
      <c r="N14" s="52"/>
      <c r="O14" s="9"/>
    </row>
    <row r="15" spans="1:15" ht="17.25" customHeight="1" x14ac:dyDescent="0.25">
      <c r="A15" s="54">
        <v>2</v>
      </c>
      <c r="B15" s="54" t="s">
        <v>58</v>
      </c>
      <c r="C15" s="54" t="s">
        <v>59</v>
      </c>
      <c r="D15" s="54" t="s">
        <v>60</v>
      </c>
      <c r="E15" s="54" t="s">
        <v>39</v>
      </c>
      <c r="F15" s="54" t="s">
        <v>57</v>
      </c>
      <c r="G15" s="55">
        <v>35000</v>
      </c>
      <c r="H15" s="55">
        <v>1004.5</v>
      </c>
      <c r="I15" s="58" t="s">
        <v>19</v>
      </c>
      <c r="J15" s="55">
        <v>1064</v>
      </c>
      <c r="K15" s="58">
        <v>25</v>
      </c>
      <c r="L15" s="60">
        <f>H15+J15+K15</f>
        <v>2093.5</v>
      </c>
      <c r="M15" s="55">
        <f>G15-L15</f>
        <v>32906.5</v>
      </c>
      <c r="N15" s="52"/>
      <c r="O15" s="9"/>
    </row>
    <row r="16" spans="1:15" ht="18" customHeight="1" x14ac:dyDescent="0.25">
      <c r="A16" s="54">
        <v>3</v>
      </c>
      <c r="B16" s="54" t="s">
        <v>61</v>
      </c>
      <c r="C16" s="54" t="s">
        <v>62</v>
      </c>
      <c r="D16" s="54" t="s">
        <v>60</v>
      </c>
      <c r="E16" s="54" t="s">
        <v>39</v>
      </c>
      <c r="F16" s="54" t="s">
        <v>57</v>
      </c>
      <c r="G16" s="55">
        <v>35000</v>
      </c>
      <c r="H16" s="56">
        <v>1004.5</v>
      </c>
      <c r="I16" s="57" t="s">
        <v>19</v>
      </c>
      <c r="J16" s="56">
        <v>1064</v>
      </c>
      <c r="K16" s="58">
        <v>125</v>
      </c>
      <c r="L16" s="61">
        <f>H16+J16+K16</f>
        <v>2193.5</v>
      </c>
      <c r="M16" s="55">
        <f>G16-L16</f>
        <v>32806.5</v>
      </c>
      <c r="N16" s="52"/>
      <c r="O16" s="9"/>
    </row>
    <row r="17" spans="1:15" ht="15" customHeight="1" x14ac:dyDescent="0.25">
      <c r="A17" s="54">
        <v>4</v>
      </c>
      <c r="B17" s="54" t="s">
        <v>165</v>
      </c>
      <c r="C17" s="54" t="s">
        <v>166</v>
      </c>
      <c r="D17" s="54" t="s">
        <v>60</v>
      </c>
      <c r="E17" s="54" t="s">
        <v>40</v>
      </c>
      <c r="F17" s="54" t="s">
        <v>57</v>
      </c>
      <c r="G17" s="55">
        <v>20000</v>
      </c>
      <c r="H17" s="56">
        <v>574</v>
      </c>
      <c r="I17" s="57"/>
      <c r="J17" s="56">
        <v>608</v>
      </c>
      <c r="K17" s="58">
        <v>25</v>
      </c>
      <c r="L17" s="61">
        <v>1207</v>
      </c>
      <c r="M17" s="55">
        <v>18793</v>
      </c>
      <c r="N17" s="52"/>
      <c r="O17" s="9"/>
    </row>
    <row r="18" spans="1:15" ht="18" customHeight="1" x14ac:dyDescent="0.25">
      <c r="A18" s="54">
        <v>5</v>
      </c>
      <c r="B18" s="54" t="s">
        <v>63</v>
      </c>
      <c r="C18" s="54" t="s">
        <v>64</v>
      </c>
      <c r="D18" s="54" t="s">
        <v>65</v>
      </c>
      <c r="E18" s="54" t="s">
        <v>39</v>
      </c>
      <c r="F18" s="54" t="s">
        <v>57</v>
      </c>
      <c r="G18" s="55">
        <v>28350</v>
      </c>
      <c r="H18" s="56">
        <v>813.65</v>
      </c>
      <c r="I18" s="57" t="s">
        <v>19</v>
      </c>
      <c r="J18" s="56">
        <v>861.84</v>
      </c>
      <c r="K18" s="58">
        <v>6825</v>
      </c>
      <c r="L18" s="61">
        <v>8500.49</v>
      </c>
      <c r="M18" s="55">
        <v>19849.509999999998</v>
      </c>
      <c r="N18" s="52"/>
      <c r="O18" s="9"/>
    </row>
    <row r="19" spans="1:15" ht="17.25" customHeight="1" x14ac:dyDescent="0.25">
      <c r="A19" s="54">
        <v>6</v>
      </c>
      <c r="B19" s="54" t="s">
        <v>66</v>
      </c>
      <c r="C19" s="54" t="s">
        <v>67</v>
      </c>
      <c r="D19" s="54" t="s">
        <v>65</v>
      </c>
      <c r="E19" s="54" t="s">
        <v>39</v>
      </c>
      <c r="F19" s="54" t="s">
        <v>20</v>
      </c>
      <c r="G19" s="55">
        <v>100000</v>
      </c>
      <c r="H19" s="61">
        <v>2870</v>
      </c>
      <c r="I19" s="59">
        <v>11311.68</v>
      </c>
      <c r="J19" s="61">
        <v>3040</v>
      </c>
      <c r="K19" s="58">
        <v>6419.76</v>
      </c>
      <c r="L19" s="61">
        <v>23641.439999999999</v>
      </c>
      <c r="M19" s="55">
        <v>76358.559999999998</v>
      </c>
      <c r="N19" s="52"/>
      <c r="O19" s="9"/>
    </row>
    <row r="20" spans="1:15" ht="16.5" customHeight="1" x14ac:dyDescent="0.25">
      <c r="A20" s="54">
        <v>7</v>
      </c>
      <c r="B20" s="54" t="s">
        <v>68</v>
      </c>
      <c r="C20" s="54" t="s">
        <v>37</v>
      </c>
      <c r="D20" s="54" t="s">
        <v>65</v>
      </c>
      <c r="E20" s="54" t="s">
        <v>39</v>
      </c>
      <c r="F20" s="54" t="s">
        <v>20</v>
      </c>
      <c r="G20" s="55">
        <v>65000</v>
      </c>
      <c r="H20" s="61">
        <v>1865.5</v>
      </c>
      <c r="I20" s="59">
        <v>4427.58</v>
      </c>
      <c r="J20" s="61">
        <v>1976</v>
      </c>
      <c r="K20" s="58">
        <v>525</v>
      </c>
      <c r="L20" s="61">
        <f>H20+I20+J20+K20</f>
        <v>8794.08</v>
      </c>
      <c r="M20" s="55">
        <f t="shared" ref="M20:M23" si="0">G20-L20</f>
        <v>56205.919999999998</v>
      </c>
      <c r="N20" s="52"/>
      <c r="O20" s="9"/>
    </row>
    <row r="21" spans="1:15" ht="18" customHeight="1" x14ac:dyDescent="0.25">
      <c r="A21" s="54">
        <v>8</v>
      </c>
      <c r="B21" s="54" t="s">
        <v>69</v>
      </c>
      <c r="C21" s="54" t="s">
        <v>70</v>
      </c>
      <c r="D21" s="54" t="s">
        <v>60</v>
      </c>
      <c r="E21" s="54" t="s">
        <v>40</v>
      </c>
      <c r="F21" s="54" t="s">
        <v>20</v>
      </c>
      <c r="G21" s="55">
        <v>65000</v>
      </c>
      <c r="H21" s="61">
        <v>1865.5</v>
      </c>
      <c r="I21" s="59">
        <v>4427.58</v>
      </c>
      <c r="J21" s="61">
        <v>1976</v>
      </c>
      <c r="K21" s="58">
        <v>9025</v>
      </c>
      <c r="L21" s="61">
        <f>H21+I21+J21+K21</f>
        <v>17294.080000000002</v>
      </c>
      <c r="M21" s="55">
        <f t="shared" si="0"/>
        <v>47705.919999999998</v>
      </c>
      <c r="N21" s="52"/>
      <c r="O21" s="9"/>
    </row>
    <row r="22" spans="1:15" ht="13.5" customHeight="1" x14ac:dyDescent="0.25">
      <c r="A22" s="54">
        <v>9</v>
      </c>
      <c r="B22" s="54" t="s">
        <v>71</v>
      </c>
      <c r="C22" s="54" t="s">
        <v>72</v>
      </c>
      <c r="D22" s="54" t="s">
        <v>60</v>
      </c>
      <c r="E22" s="54" t="s">
        <v>40</v>
      </c>
      <c r="F22" s="54" t="s">
        <v>20</v>
      </c>
      <c r="G22" s="55">
        <v>22000</v>
      </c>
      <c r="H22" s="61">
        <v>631.4</v>
      </c>
      <c r="I22" s="57" t="s">
        <v>19</v>
      </c>
      <c r="J22" s="56">
        <v>668.8</v>
      </c>
      <c r="K22" s="58">
        <v>5025</v>
      </c>
      <c r="L22" s="61">
        <f>H22+J22+K22</f>
        <v>6325.2</v>
      </c>
      <c r="M22" s="55">
        <f t="shared" si="0"/>
        <v>15674.8</v>
      </c>
      <c r="N22" s="52"/>
      <c r="O22" s="9"/>
    </row>
    <row r="23" spans="1:15" ht="15.75" x14ac:dyDescent="0.25">
      <c r="A23" s="54">
        <v>10</v>
      </c>
      <c r="B23" s="54" t="s">
        <v>73</v>
      </c>
      <c r="C23" s="54" t="s">
        <v>72</v>
      </c>
      <c r="D23" s="54" t="s">
        <v>60</v>
      </c>
      <c r="E23" s="54" t="s">
        <v>40</v>
      </c>
      <c r="F23" s="54" t="s">
        <v>20</v>
      </c>
      <c r="G23" s="55">
        <v>22000</v>
      </c>
      <c r="H23" s="61">
        <v>631.4</v>
      </c>
      <c r="I23" s="57" t="s">
        <v>19</v>
      </c>
      <c r="J23" s="56">
        <v>668.8</v>
      </c>
      <c r="K23" s="58">
        <v>25</v>
      </c>
      <c r="L23" s="61">
        <f>H23+J23+K23</f>
        <v>1325.1999999999998</v>
      </c>
      <c r="M23" s="55">
        <f t="shared" si="0"/>
        <v>20674.8</v>
      </c>
      <c r="N23" s="52"/>
      <c r="O23" s="9"/>
    </row>
    <row r="24" spans="1:15" ht="15.75" x14ac:dyDescent="0.25">
      <c r="A24" s="54">
        <v>11</v>
      </c>
      <c r="B24" s="54" t="s">
        <v>74</v>
      </c>
      <c r="C24" s="54" t="s">
        <v>75</v>
      </c>
      <c r="D24" s="54" t="s">
        <v>60</v>
      </c>
      <c r="E24" s="54" t="s">
        <v>39</v>
      </c>
      <c r="F24" s="54" t="s">
        <v>20</v>
      </c>
      <c r="G24" s="55">
        <v>21500</v>
      </c>
      <c r="H24" s="56">
        <v>617.04999999999995</v>
      </c>
      <c r="I24" s="57" t="s">
        <v>19</v>
      </c>
      <c r="J24" s="56">
        <v>653.6</v>
      </c>
      <c r="K24" s="58">
        <v>25</v>
      </c>
      <c r="L24" s="61">
        <v>1295.6500000000001</v>
      </c>
      <c r="M24" s="55">
        <v>20204.349999999999</v>
      </c>
      <c r="N24" s="52"/>
      <c r="O24" s="9"/>
    </row>
    <row r="25" spans="1:15" ht="13.5" customHeight="1" x14ac:dyDescent="0.25">
      <c r="A25" s="54">
        <v>12</v>
      </c>
      <c r="B25" s="54" t="s">
        <v>76</v>
      </c>
      <c r="C25" s="54" t="s">
        <v>77</v>
      </c>
      <c r="D25" s="54" t="s">
        <v>60</v>
      </c>
      <c r="E25" s="54" t="s">
        <v>78</v>
      </c>
      <c r="F25" s="54" t="s">
        <v>20</v>
      </c>
      <c r="G25" s="55">
        <v>28000</v>
      </c>
      <c r="H25" s="61">
        <v>803.6</v>
      </c>
      <c r="I25" s="59"/>
      <c r="J25" s="61">
        <v>851.2</v>
      </c>
      <c r="K25" s="58">
        <v>2612.38</v>
      </c>
      <c r="L25" s="61">
        <v>4267.18</v>
      </c>
      <c r="M25" s="55">
        <v>23732.82</v>
      </c>
      <c r="N25" s="52"/>
      <c r="O25" s="9"/>
    </row>
    <row r="26" spans="1:15" ht="15.75" x14ac:dyDescent="0.25">
      <c r="A26" s="54">
        <v>13</v>
      </c>
      <c r="B26" s="54" t="s">
        <v>79</v>
      </c>
      <c r="C26" s="54" t="s">
        <v>80</v>
      </c>
      <c r="D26" s="54" t="s">
        <v>60</v>
      </c>
      <c r="E26" s="54" t="s">
        <v>39</v>
      </c>
      <c r="F26" s="54" t="s">
        <v>20</v>
      </c>
      <c r="G26" s="55">
        <v>25000</v>
      </c>
      <c r="H26" s="61">
        <v>717.5</v>
      </c>
      <c r="I26" s="59"/>
      <c r="J26" s="61">
        <v>760</v>
      </c>
      <c r="K26" s="58">
        <v>2025</v>
      </c>
      <c r="L26" s="61">
        <v>3502.5</v>
      </c>
      <c r="M26" s="55">
        <v>21497.5</v>
      </c>
      <c r="N26" s="52"/>
      <c r="O26" s="9"/>
    </row>
    <row r="27" spans="1:15" ht="15.75" x14ac:dyDescent="0.25">
      <c r="A27" s="54">
        <v>14</v>
      </c>
      <c r="B27" s="54" t="s">
        <v>81</v>
      </c>
      <c r="C27" s="54" t="s">
        <v>82</v>
      </c>
      <c r="D27" s="54" t="s">
        <v>60</v>
      </c>
      <c r="E27" s="54" t="s">
        <v>83</v>
      </c>
      <c r="F27" s="54" t="s">
        <v>20</v>
      </c>
      <c r="G27" s="55">
        <v>25000</v>
      </c>
      <c r="H27" s="61">
        <v>717.5</v>
      </c>
      <c r="I27" s="59"/>
      <c r="J27" s="61">
        <v>760</v>
      </c>
      <c r="K27" s="58">
        <v>25</v>
      </c>
      <c r="L27" s="61">
        <v>1502.5</v>
      </c>
      <c r="M27" s="55">
        <v>23497.5</v>
      </c>
      <c r="N27" s="52"/>
      <c r="O27" s="9"/>
    </row>
    <row r="28" spans="1:15" ht="15.75" x14ac:dyDescent="0.25">
      <c r="A28" s="54">
        <v>15</v>
      </c>
      <c r="B28" s="54" t="s">
        <v>84</v>
      </c>
      <c r="C28" s="54" t="s">
        <v>64</v>
      </c>
      <c r="D28" s="54" t="s">
        <v>60</v>
      </c>
      <c r="E28" s="54" t="s">
        <v>39</v>
      </c>
      <c r="F28" s="54" t="s">
        <v>20</v>
      </c>
      <c r="G28" s="55">
        <v>20000</v>
      </c>
      <c r="H28" s="60">
        <v>574</v>
      </c>
      <c r="I28" s="57"/>
      <c r="J28" s="62">
        <v>608</v>
      </c>
      <c r="K28" s="58">
        <v>25</v>
      </c>
      <c r="L28" s="62">
        <v>1207</v>
      </c>
      <c r="M28" s="58">
        <v>18793</v>
      </c>
      <c r="N28" s="52"/>
      <c r="O28" s="9"/>
    </row>
    <row r="29" spans="1:15" ht="15.75" customHeight="1" x14ac:dyDescent="0.25">
      <c r="A29" s="54">
        <v>16</v>
      </c>
      <c r="B29" s="54" t="s">
        <v>85</v>
      </c>
      <c r="C29" s="54" t="s">
        <v>86</v>
      </c>
      <c r="D29" s="54" t="s">
        <v>60</v>
      </c>
      <c r="E29" s="54" t="s">
        <v>39</v>
      </c>
      <c r="F29" s="54" t="s">
        <v>20</v>
      </c>
      <c r="G29" s="55">
        <v>20000</v>
      </c>
      <c r="H29" s="60">
        <v>574</v>
      </c>
      <c r="I29" s="57"/>
      <c r="J29" s="62">
        <v>608</v>
      </c>
      <c r="K29" s="58">
        <v>25</v>
      </c>
      <c r="L29" s="62">
        <v>1207</v>
      </c>
      <c r="M29" s="58">
        <v>18793</v>
      </c>
      <c r="N29" s="52"/>
      <c r="O29" s="9"/>
    </row>
    <row r="30" spans="1:15" ht="18" customHeight="1" x14ac:dyDescent="0.25">
      <c r="A30" s="54">
        <v>17</v>
      </c>
      <c r="B30" s="54" t="s">
        <v>87</v>
      </c>
      <c r="C30" s="54" t="s">
        <v>64</v>
      </c>
      <c r="D30" s="54" t="s">
        <v>60</v>
      </c>
      <c r="E30" s="54" t="s">
        <v>39</v>
      </c>
      <c r="F30" s="54" t="s">
        <v>20</v>
      </c>
      <c r="G30" s="55">
        <v>20000</v>
      </c>
      <c r="H30" s="60">
        <v>574</v>
      </c>
      <c r="I30" s="57"/>
      <c r="J30" s="62">
        <v>608</v>
      </c>
      <c r="K30" s="58">
        <v>25</v>
      </c>
      <c r="L30" s="62">
        <v>1207</v>
      </c>
      <c r="M30" s="58">
        <v>18793</v>
      </c>
      <c r="N30" s="52"/>
      <c r="O30" s="9"/>
    </row>
    <row r="31" spans="1:15" ht="16.5" customHeight="1" x14ac:dyDescent="0.25">
      <c r="A31" s="54">
        <v>18</v>
      </c>
      <c r="B31" s="54" t="s">
        <v>148</v>
      </c>
      <c r="C31" s="54" t="s">
        <v>72</v>
      </c>
      <c r="D31" s="54" t="s">
        <v>60</v>
      </c>
      <c r="E31" s="54" t="s">
        <v>78</v>
      </c>
      <c r="F31" s="54" t="s">
        <v>20</v>
      </c>
      <c r="G31" s="55">
        <v>15000</v>
      </c>
      <c r="H31" s="60">
        <v>430.5</v>
      </c>
      <c r="I31" s="57"/>
      <c r="J31" s="62">
        <v>456</v>
      </c>
      <c r="K31" s="58">
        <v>25</v>
      </c>
      <c r="L31" s="62">
        <v>911.5</v>
      </c>
      <c r="M31" s="58">
        <v>14088.5</v>
      </c>
      <c r="N31" s="52"/>
      <c r="O31" s="9"/>
    </row>
    <row r="32" spans="1:15" ht="18.75" customHeight="1" x14ac:dyDescent="0.25">
      <c r="A32" s="54">
        <v>19</v>
      </c>
      <c r="B32" s="54" t="s">
        <v>164</v>
      </c>
      <c r="C32" s="54" t="s">
        <v>64</v>
      </c>
      <c r="D32" s="54" t="s">
        <v>60</v>
      </c>
      <c r="E32" s="54" t="s">
        <v>39</v>
      </c>
      <c r="F32" s="54" t="s">
        <v>20</v>
      </c>
      <c r="G32" s="55">
        <v>20000</v>
      </c>
      <c r="H32" s="60">
        <v>574</v>
      </c>
      <c r="I32" s="57"/>
      <c r="J32" s="62">
        <v>608</v>
      </c>
      <c r="K32" s="58">
        <v>25</v>
      </c>
      <c r="L32" s="62">
        <v>1207</v>
      </c>
      <c r="M32" s="58">
        <v>18793</v>
      </c>
      <c r="N32" s="52"/>
      <c r="O32" s="9"/>
    </row>
    <row r="33" spans="1:15" ht="16.5" customHeight="1" x14ac:dyDescent="0.25">
      <c r="A33" s="54">
        <v>20</v>
      </c>
      <c r="B33" s="54" t="s">
        <v>88</v>
      </c>
      <c r="C33" s="54" t="s">
        <v>89</v>
      </c>
      <c r="D33" s="54" t="s">
        <v>65</v>
      </c>
      <c r="E33" s="54" t="s">
        <v>39</v>
      </c>
      <c r="F33" s="54" t="s">
        <v>90</v>
      </c>
      <c r="G33" s="55">
        <v>130000</v>
      </c>
      <c r="H33" s="61">
        <v>3731</v>
      </c>
      <c r="I33" s="59">
        <v>19162.12</v>
      </c>
      <c r="J33" s="61">
        <v>3952</v>
      </c>
      <c r="K33" s="58">
        <v>125</v>
      </c>
      <c r="L33" s="61">
        <f>H33+I33+J33+K33</f>
        <v>26970.12</v>
      </c>
      <c r="M33" s="55">
        <f>G33-L33</f>
        <v>103029.88</v>
      </c>
      <c r="N33" s="52"/>
      <c r="O33" s="9"/>
    </row>
    <row r="34" spans="1:15" ht="17.25" customHeight="1" x14ac:dyDescent="0.25">
      <c r="A34" s="54">
        <v>21</v>
      </c>
      <c r="B34" s="54" t="s">
        <v>92</v>
      </c>
      <c r="C34" s="54" t="s">
        <v>93</v>
      </c>
      <c r="D34" s="54" t="s">
        <v>60</v>
      </c>
      <c r="E34" s="54" t="s">
        <v>39</v>
      </c>
      <c r="F34" s="54" t="s">
        <v>90</v>
      </c>
      <c r="G34" s="55">
        <v>40000</v>
      </c>
      <c r="H34" s="61">
        <v>1148</v>
      </c>
      <c r="I34" s="57">
        <v>442.65</v>
      </c>
      <c r="J34" s="61">
        <v>1216</v>
      </c>
      <c r="K34" s="58">
        <v>25</v>
      </c>
      <c r="L34" s="61">
        <v>2831.65</v>
      </c>
      <c r="M34" s="55">
        <f>G34-L34</f>
        <v>37168.35</v>
      </c>
      <c r="N34" s="52"/>
      <c r="O34" s="9"/>
    </row>
    <row r="35" spans="1:15" ht="18" customHeight="1" x14ac:dyDescent="0.25">
      <c r="A35" s="54">
        <v>22</v>
      </c>
      <c r="B35" s="54" t="s">
        <v>94</v>
      </c>
      <c r="C35" s="54" t="s">
        <v>95</v>
      </c>
      <c r="D35" s="54" t="s">
        <v>65</v>
      </c>
      <c r="E35" s="54" t="s">
        <v>40</v>
      </c>
      <c r="F35" s="54" t="s">
        <v>32</v>
      </c>
      <c r="G35" s="55">
        <v>35000</v>
      </c>
      <c r="H35" s="61">
        <v>1004.5</v>
      </c>
      <c r="I35" s="57" t="s">
        <v>19</v>
      </c>
      <c r="J35" s="61">
        <v>1064</v>
      </c>
      <c r="K35" s="58">
        <v>8762.3799999999992</v>
      </c>
      <c r="L35" s="63">
        <v>10830.88</v>
      </c>
      <c r="M35" s="55">
        <v>24169.119999999999</v>
      </c>
      <c r="N35" s="52"/>
      <c r="O35" s="9"/>
    </row>
    <row r="36" spans="1:15" ht="19.5" customHeight="1" x14ac:dyDescent="0.25">
      <c r="A36" s="54">
        <v>23</v>
      </c>
      <c r="B36" s="54" t="s">
        <v>96</v>
      </c>
      <c r="C36" s="54" t="s">
        <v>97</v>
      </c>
      <c r="D36" s="54" t="s">
        <v>60</v>
      </c>
      <c r="E36" s="54" t="s">
        <v>40</v>
      </c>
      <c r="F36" s="54" t="s">
        <v>98</v>
      </c>
      <c r="G36" s="55">
        <v>91000</v>
      </c>
      <c r="H36" s="61">
        <v>2611.6999999999998</v>
      </c>
      <c r="I36" s="59">
        <v>9194.65</v>
      </c>
      <c r="J36" s="61">
        <v>2766.4</v>
      </c>
      <c r="K36" s="58">
        <v>3339.76</v>
      </c>
      <c r="L36" s="61">
        <v>17912.509999999998</v>
      </c>
      <c r="M36" s="55">
        <f t="shared" ref="M36:M40" si="1">G36-L36</f>
        <v>73087.490000000005</v>
      </c>
      <c r="N36" s="52"/>
      <c r="O36" s="9"/>
    </row>
    <row r="37" spans="1:15" ht="19.5" customHeight="1" x14ac:dyDescent="0.25">
      <c r="A37" s="54">
        <v>24</v>
      </c>
      <c r="B37" s="54" t="s">
        <v>99</v>
      </c>
      <c r="C37" s="54" t="s">
        <v>100</v>
      </c>
      <c r="D37" s="54" t="s">
        <v>65</v>
      </c>
      <c r="E37" s="54" t="s">
        <v>39</v>
      </c>
      <c r="F37" s="54" t="s">
        <v>98</v>
      </c>
      <c r="G37" s="55">
        <v>52000</v>
      </c>
      <c r="H37" s="56">
        <v>1492.4</v>
      </c>
      <c r="I37" s="57">
        <v>2136.27</v>
      </c>
      <c r="J37" s="56">
        <v>1580.8</v>
      </c>
      <c r="K37" s="58">
        <v>25</v>
      </c>
      <c r="L37" s="61">
        <v>5234.47</v>
      </c>
      <c r="M37" s="55">
        <f t="shared" si="1"/>
        <v>46765.53</v>
      </c>
      <c r="N37" s="52"/>
      <c r="O37" s="9"/>
    </row>
    <row r="38" spans="1:15" ht="15.75" customHeight="1" x14ac:dyDescent="0.25">
      <c r="A38" s="54">
        <v>25</v>
      </c>
      <c r="B38" s="54" t="s">
        <v>101</v>
      </c>
      <c r="C38" s="54" t="s">
        <v>102</v>
      </c>
      <c r="D38" s="54" t="s">
        <v>65</v>
      </c>
      <c r="E38" s="54" t="s">
        <v>39</v>
      </c>
      <c r="F38" s="54" t="s">
        <v>103</v>
      </c>
      <c r="G38" s="55">
        <v>91000</v>
      </c>
      <c r="H38" s="61">
        <v>2611.6999999999998</v>
      </c>
      <c r="I38" s="59">
        <v>9988.34</v>
      </c>
      <c r="J38" s="61">
        <v>2766.4</v>
      </c>
      <c r="K38" s="58">
        <v>1625</v>
      </c>
      <c r="L38" s="61">
        <f>H38+I38+J38+K38</f>
        <v>16991.440000000002</v>
      </c>
      <c r="M38" s="55">
        <f t="shared" si="1"/>
        <v>74008.56</v>
      </c>
      <c r="N38" s="52"/>
      <c r="O38" s="9"/>
    </row>
    <row r="39" spans="1:15" ht="19.5" customHeight="1" x14ac:dyDescent="0.25">
      <c r="A39" s="54">
        <v>26</v>
      </c>
      <c r="B39" s="54" t="s">
        <v>104</v>
      </c>
      <c r="C39" s="54" t="s">
        <v>105</v>
      </c>
      <c r="D39" s="54" t="s">
        <v>60</v>
      </c>
      <c r="E39" s="54" t="s">
        <v>39</v>
      </c>
      <c r="F39" s="54" t="s">
        <v>47</v>
      </c>
      <c r="G39" s="55">
        <v>60000</v>
      </c>
      <c r="H39" s="61">
        <v>1722</v>
      </c>
      <c r="I39" s="59">
        <v>3169.2</v>
      </c>
      <c r="J39" s="61">
        <v>1824</v>
      </c>
      <c r="K39" s="58">
        <v>1712.38</v>
      </c>
      <c r="L39" s="61">
        <v>8427.58</v>
      </c>
      <c r="M39" s="55">
        <v>51572.42</v>
      </c>
      <c r="N39" s="52"/>
      <c r="O39" s="9"/>
    </row>
    <row r="40" spans="1:15" ht="15" customHeight="1" x14ac:dyDescent="0.25">
      <c r="A40" s="54">
        <v>27</v>
      </c>
      <c r="B40" s="54" t="s">
        <v>106</v>
      </c>
      <c r="C40" s="54" t="s">
        <v>107</v>
      </c>
      <c r="D40" s="54" t="s">
        <v>60</v>
      </c>
      <c r="E40" s="54" t="s">
        <v>39</v>
      </c>
      <c r="F40" s="54" t="s">
        <v>47</v>
      </c>
      <c r="G40" s="55">
        <v>45000</v>
      </c>
      <c r="H40" s="61">
        <v>1291.5</v>
      </c>
      <c r="I40" s="57">
        <v>1148.33</v>
      </c>
      <c r="J40" s="61">
        <v>1368</v>
      </c>
      <c r="K40" s="58">
        <v>25</v>
      </c>
      <c r="L40" s="61">
        <f>H40+I40+J40+K40</f>
        <v>3832.83</v>
      </c>
      <c r="M40" s="55">
        <f t="shared" si="1"/>
        <v>41167.17</v>
      </c>
      <c r="N40" s="52"/>
      <c r="O40" s="9"/>
    </row>
    <row r="41" spans="1:15" ht="16.5" customHeight="1" x14ac:dyDescent="0.25">
      <c r="A41" s="54">
        <v>28</v>
      </c>
      <c r="B41" s="54" t="s">
        <v>108</v>
      </c>
      <c r="C41" s="54" t="s">
        <v>109</v>
      </c>
      <c r="D41" s="54" t="s">
        <v>60</v>
      </c>
      <c r="E41" s="54" t="s">
        <v>39</v>
      </c>
      <c r="F41" s="54" t="s">
        <v>47</v>
      </c>
      <c r="G41" s="55">
        <v>35000</v>
      </c>
      <c r="H41" s="61">
        <v>1004.5</v>
      </c>
      <c r="I41" s="57" t="s">
        <v>19</v>
      </c>
      <c r="J41" s="56">
        <v>1064</v>
      </c>
      <c r="K41" s="58">
        <v>25</v>
      </c>
      <c r="L41" s="61">
        <f>H41+J41+K41</f>
        <v>2093.5</v>
      </c>
      <c r="M41" s="55">
        <f>G41-L41</f>
        <v>32906.5</v>
      </c>
      <c r="N41" s="52"/>
      <c r="O41" s="9"/>
    </row>
    <row r="42" spans="1:15" ht="19.5" customHeight="1" x14ac:dyDescent="0.25">
      <c r="A42" s="54">
        <v>29</v>
      </c>
      <c r="B42" s="54" t="s">
        <v>110</v>
      </c>
      <c r="C42" s="54" t="s">
        <v>111</v>
      </c>
      <c r="D42" s="54" t="s">
        <v>65</v>
      </c>
      <c r="E42" s="54" t="s">
        <v>40</v>
      </c>
      <c r="F42" s="54" t="s">
        <v>34</v>
      </c>
      <c r="G42" s="55">
        <v>97000</v>
      </c>
      <c r="H42" s="61">
        <v>2783.9</v>
      </c>
      <c r="I42" s="59">
        <v>11399.69</v>
      </c>
      <c r="J42" s="61">
        <v>2948.8</v>
      </c>
      <c r="K42" s="58">
        <v>225</v>
      </c>
      <c r="L42" s="61">
        <f>H42+I42+J42+K42</f>
        <v>17357.39</v>
      </c>
      <c r="M42" s="55">
        <f>G42-L42</f>
        <v>79642.61</v>
      </c>
      <c r="N42" s="52"/>
      <c r="O42" s="9"/>
    </row>
    <row r="43" spans="1:15" ht="21" customHeight="1" x14ac:dyDescent="0.25">
      <c r="A43" s="54">
        <v>30</v>
      </c>
      <c r="B43" s="54" t="s">
        <v>112</v>
      </c>
      <c r="C43" s="54" t="s">
        <v>100</v>
      </c>
      <c r="D43" s="54" t="s">
        <v>65</v>
      </c>
      <c r="E43" s="54" t="s">
        <v>39</v>
      </c>
      <c r="F43" s="54" t="s">
        <v>34</v>
      </c>
      <c r="G43" s="55">
        <v>52000</v>
      </c>
      <c r="H43" s="56">
        <v>1492.4</v>
      </c>
      <c r="I43" s="57">
        <v>2136.27</v>
      </c>
      <c r="J43" s="56">
        <v>1580.8</v>
      </c>
      <c r="K43" s="58">
        <v>25</v>
      </c>
      <c r="L43" s="61">
        <v>5234.47</v>
      </c>
      <c r="M43" s="55">
        <f>G43-L43</f>
        <v>46765.53</v>
      </c>
      <c r="N43" s="52"/>
      <c r="O43" s="9"/>
    </row>
    <row r="44" spans="1:15" ht="15.75" x14ac:dyDescent="0.25">
      <c r="A44" s="54">
        <v>31</v>
      </c>
      <c r="B44" s="54" t="s">
        <v>113</v>
      </c>
      <c r="C44" s="54" t="s">
        <v>114</v>
      </c>
      <c r="D44" s="54" t="s">
        <v>60</v>
      </c>
      <c r="E44" s="54" t="s">
        <v>39</v>
      </c>
      <c r="F44" s="54" t="s">
        <v>50</v>
      </c>
      <c r="G44" s="55">
        <v>65000</v>
      </c>
      <c r="H44" s="61">
        <v>1865.5</v>
      </c>
      <c r="I44" s="59">
        <v>4427.58</v>
      </c>
      <c r="J44" s="61">
        <v>1976</v>
      </c>
      <c r="K44" s="58">
        <v>125</v>
      </c>
      <c r="L44" s="61">
        <f>H44+I44+J44+K44</f>
        <v>8394.08</v>
      </c>
      <c r="M44" s="55">
        <f>G44-L44</f>
        <v>56605.919999999998</v>
      </c>
      <c r="N44" s="52"/>
      <c r="O44" s="9"/>
    </row>
    <row r="45" spans="1:15" ht="31.5" x14ac:dyDescent="0.25">
      <c r="A45" s="54">
        <v>32</v>
      </c>
      <c r="B45" s="54" t="s">
        <v>116</v>
      </c>
      <c r="C45" s="54" t="s">
        <v>134</v>
      </c>
      <c r="D45" s="54" t="s">
        <v>60</v>
      </c>
      <c r="E45" s="54" t="s">
        <v>40</v>
      </c>
      <c r="F45" s="54" t="s">
        <v>115</v>
      </c>
      <c r="G45" s="55">
        <v>70000</v>
      </c>
      <c r="H45" s="61">
        <v>2009</v>
      </c>
      <c r="I45" s="59">
        <v>5368.48</v>
      </c>
      <c r="J45" s="61">
        <v>2128</v>
      </c>
      <c r="K45" s="58">
        <v>125</v>
      </c>
      <c r="L45" s="61">
        <f>H45+I45+J45+K45</f>
        <v>9630.48</v>
      </c>
      <c r="M45" s="55">
        <f t="shared" ref="M45:M46" si="2">G45-L45</f>
        <v>60369.520000000004</v>
      </c>
      <c r="N45" s="52"/>
      <c r="O45" s="9"/>
    </row>
    <row r="46" spans="1:15" ht="15.75" x14ac:dyDescent="0.25">
      <c r="A46" s="54">
        <v>33</v>
      </c>
      <c r="B46" s="54" t="s">
        <v>117</v>
      </c>
      <c r="C46" s="54" t="s">
        <v>91</v>
      </c>
      <c r="D46" s="54" t="s">
        <v>60</v>
      </c>
      <c r="E46" s="54" t="s">
        <v>40</v>
      </c>
      <c r="F46" s="54" t="s">
        <v>115</v>
      </c>
      <c r="G46" s="55">
        <v>52000</v>
      </c>
      <c r="H46" s="61">
        <v>1492.4</v>
      </c>
      <c r="I46" s="57">
        <v>1660.06</v>
      </c>
      <c r="J46" s="61">
        <v>1580.8</v>
      </c>
      <c r="K46" s="58">
        <v>3199.76</v>
      </c>
      <c r="L46" s="61">
        <v>7933.02</v>
      </c>
      <c r="M46" s="55">
        <f t="shared" si="2"/>
        <v>44066.979999999996</v>
      </c>
      <c r="N46" s="52"/>
      <c r="O46" s="9"/>
    </row>
    <row r="47" spans="1:15" ht="15.75" customHeight="1" x14ac:dyDescent="0.25">
      <c r="A47" s="2"/>
      <c r="B47" s="64"/>
      <c r="C47" s="64"/>
      <c r="D47" s="64"/>
      <c r="E47" s="64"/>
      <c r="F47" s="52"/>
      <c r="G47" s="65">
        <f>SUM(G14:G46)</f>
        <v>1746850</v>
      </c>
      <c r="H47" s="65">
        <f>SUM(H14:H46)</f>
        <v>50134.600000000006</v>
      </c>
      <c r="I47" s="66">
        <f>SUM(I13:I46)</f>
        <v>136657.28</v>
      </c>
      <c r="J47" s="65">
        <f>SUM(J14:J46)</f>
        <v>51341.650000000009</v>
      </c>
      <c r="K47" s="65">
        <f>SUM(K14:K46)</f>
        <v>56308.799999999996</v>
      </c>
      <c r="L47" s="65">
        <f>SUM(L14:L46)</f>
        <v>294442.32999999996</v>
      </c>
      <c r="M47" s="65">
        <f>SUM(M14:M46)</f>
        <v>1452407.67</v>
      </c>
      <c r="N47" s="52"/>
      <c r="O47" s="9"/>
    </row>
    <row r="48" spans="1:15" ht="15.75" x14ac:dyDescent="0.25">
      <c r="A48" s="2"/>
      <c r="B48" s="2"/>
      <c r="C48" s="2"/>
      <c r="D48" s="2"/>
      <c r="E48" s="2"/>
      <c r="F48" s="2"/>
      <c r="G48" s="52"/>
      <c r="H48" s="52"/>
      <c r="I48" s="67"/>
      <c r="J48" s="52"/>
      <c r="K48" s="52"/>
      <c r="L48" s="52"/>
      <c r="M48" s="52"/>
      <c r="N48" s="2"/>
    </row>
    <row r="49" spans="1:14" ht="31.5" x14ac:dyDescent="0.25">
      <c r="A49" s="2"/>
      <c r="B49" s="68" t="s">
        <v>118</v>
      </c>
      <c r="C49" s="69" t="s">
        <v>135</v>
      </c>
      <c r="D49" s="2"/>
      <c r="E49" s="70"/>
      <c r="F49" s="70" t="s">
        <v>137</v>
      </c>
      <c r="G49" s="52"/>
      <c r="H49" s="52"/>
      <c r="I49" s="52"/>
      <c r="J49" s="52"/>
      <c r="K49" s="52"/>
      <c r="L49" s="52"/>
      <c r="M49" s="52"/>
      <c r="N49" s="2"/>
    </row>
    <row r="50" spans="1:14" ht="15.75" x14ac:dyDescent="0.25">
      <c r="A50" s="2"/>
      <c r="B50" s="71" t="s">
        <v>37</v>
      </c>
      <c r="C50" s="72" t="s">
        <v>136</v>
      </c>
      <c r="D50" s="2"/>
      <c r="E50" s="52"/>
      <c r="F50" s="52" t="s">
        <v>138</v>
      </c>
      <c r="G50" s="2"/>
      <c r="H50" s="2"/>
      <c r="I50" s="2"/>
      <c r="J50" s="2"/>
      <c r="K50" s="2"/>
      <c r="L50" s="2"/>
      <c r="M50" s="2"/>
      <c r="N50" s="2"/>
    </row>
    <row r="51" spans="1:14" ht="15.75" x14ac:dyDescent="0.25">
      <c r="A51" s="2"/>
      <c r="B51" s="2"/>
      <c r="C51" s="2"/>
      <c r="D51" s="2"/>
      <c r="E51" s="2"/>
      <c r="F51" s="2"/>
      <c r="G51" s="73"/>
      <c r="H51" s="74"/>
      <c r="I51" s="73"/>
      <c r="J51" s="74"/>
      <c r="K51" s="2"/>
      <c r="L51" s="74"/>
      <c r="M51" s="73"/>
      <c r="N51" s="2"/>
    </row>
    <row r="52" spans="1:14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</sheetData>
  <mergeCells count="4">
    <mergeCell ref="A6:H6"/>
    <mergeCell ref="C7:F7"/>
    <mergeCell ref="C8:F8"/>
    <mergeCell ref="C9:F9"/>
  </mergeCell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ignoredErrors>
    <ignoredError sqref="L4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1494-CA7A-4D06-9045-BA15C4B66D19}">
  <dimension ref="A1:L34"/>
  <sheetViews>
    <sheetView topLeftCell="A7" workbookViewId="0">
      <selection activeCell="B29" sqref="B29"/>
    </sheetView>
  </sheetViews>
  <sheetFormatPr baseColWidth="10" defaultRowHeight="15" x14ac:dyDescent="0.25"/>
  <cols>
    <col min="1" max="1" width="5" customWidth="1"/>
    <col min="2" max="2" width="36.5703125" customWidth="1"/>
    <col min="3" max="3" width="32.28515625" customWidth="1"/>
    <col min="4" max="4" width="17.7109375" customWidth="1"/>
    <col min="5" max="5" width="22.5703125" customWidth="1"/>
    <col min="6" max="6" width="14.28515625" customWidth="1"/>
    <col min="7" max="7" width="13.140625" hidden="1" customWidth="1"/>
    <col min="8" max="8" width="13.140625" customWidth="1"/>
    <col min="9" max="9" width="16.140625" customWidth="1"/>
  </cols>
  <sheetData>
    <row r="1" spans="1:12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7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8.75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8.7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2.5" customHeight="1" x14ac:dyDescent="0.3">
      <c r="A8" s="78" t="s">
        <v>140</v>
      </c>
      <c r="B8" s="78"/>
      <c r="C8" s="78"/>
      <c r="D8" s="78"/>
      <c r="E8" s="78"/>
      <c r="F8" s="78"/>
      <c r="G8" s="10"/>
      <c r="H8" s="10"/>
      <c r="I8" s="7"/>
      <c r="J8" s="7"/>
      <c r="K8" s="7"/>
      <c r="L8" s="7"/>
    </row>
    <row r="9" spans="1:12" ht="18.75" x14ac:dyDescent="0.3">
      <c r="A9" s="7"/>
      <c r="B9" s="7"/>
      <c r="C9" s="11"/>
      <c r="D9" s="11"/>
      <c r="E9" s="7"/>
      <c r="F9" s="7"/>
      <c r="G9" s="7"/>
      <c r="H9" s="7"/>
      <c r="I9" s="7"/>
      <c r="J9" s="7"/>
      <c r="K9" s="7"/>
      <c r="L9" s="7"/>
    </row>
    <row r="10" spans="1:12" ht="18.75" customHeight="1" x14ac:dyDescent="0.3">
      <c r="A10" s="7"/>
      <c r="B10" s="80" t="s">
        <v>141</v>
      </c>
      <c r="C10" s="80"/>
      <c r="D10" s="80"/>
      <c r="E10" s="80"/>
      <c r="F10" s="80"/>
      <c r="G10" s="13"/>
      <c r="H10" s="13"/>
      <c r="I10" s="7"/>
      <c r="J10" s="7"/>
      <c r="K10" s="7"/>
      <c r="L10" s="7"/>
    </row>
    <row r="11" spans="1:12" ht="18.75" customHeight="1" x14ac:dyDescent="0.3">
      <c r="A11" s="7"/>
      <c r="B11" s="80" t="s">
        <v>127</v>
      </c>
      <c r="C11" s="80"/>
      <c r="D11" s="80"/>
      <c r="E11" s="80"/>
      <c r="F11" s="80"/>
      <c r="G11" s="13"/>
      <c r="H11" s="13"/>
      <c r="I11" s="7"/>
      <c r="J11" s="7"/>
      <c r="K11" s="7"/>
      <c r="L11" s="7"/>
    </row>
    <row r="12" spans="1:12" ht="18.75" x14ac:dyDescent="0.3">
      <c r="A12" s="14"/>
      <c r="B12" s="12" t="s">
        <v>119</v>
      </c>
      <c r="C12" s="15" t="s">
        <v>160</v>
      </c>
      <c r="D12" s="15"/>
      <c r="E12" s="16"/>
      <c r="F12" s="16"/>
      <c r="G12" s="17"/>
      <c r="H12" s="17"/>
      <c r="I12" s="11"/>
      <c r="J12" s="7"/>
      <c r="K12" s="7"/>
      <c r="L12" s="7"/>
    </row>
    <row r="13" spans="1:12" ht="18.75" x14ac:dyDescent="0.3">
      <c r="A13" s="7"/>
      <c r="B13" s="14"/>
      <c r="C13" s="14"/>
      <c r="D13" s="14"/>
      <c r="E13" s="14"/>
      <c r="F13" s="14"/>
      <c r="G13" s="14"/>
      <c r="H13" s="14"/>
      <c r="I13" s="7"/>
      <c r="J13" s="7"/>
      <c r="K13" s="7"/>
      <c r="L13" s="7"/>
    </row>
    <row r="14" spans="1:12" ht="37.5" x14ac:dyDescent="0.3">
      <c r="A14" s="4"/>
      <c r="B14" s="6" t="s">
        <v>2</v>
      </c>
      <c r="C14" s="6" t="s">
        <v>3</v>
      </c>
      <c r="D14" s="6" t="s">
        <v>120</v>
      </c>
      <c r="E14" s="5" t="s">
        <v>5</v>
      </c>
      <c r="F14" s="5" t="s">
        <v>6</v>
      </c>
      <c r="G14" s="6" t="s">
        <v>10</v>
      </c>
      <c r="H14" s="6" t="s">
        <v>10</v>
      </c>
      <c r="I14" s="6" t="s">
        <v>30</v>
      </c>
      <c r="J14" s="7"/>
      <c r="K14" s="7"/>
      <c r="L14" s="7"/>
    </row>
    <row r="15" spans="1:12" ht="18.75" x14ac:dyDescent="0.3">
      <c r="A15" s="4">
        <v>1</v>
      </c>
      <c r="B15" s="18" t="s">
        <v>121</v>
      </c>
      <c r="C15" s="3" t="s">
        <v>122</v>
      </c>
      <c r="D15" s="3" t="s">
        <v>39</v>
      </c>
      <c r="E15" s="3" t="s">
        <v>123</v>
      </c>
      <c r="F15" s="19">
        <v>110000</v>
      </c>
      <c r="G15" s="19">
        <v>16082.87</v>
      </c>
      <c r="H15" s="19">
        <v>16082.87</v>
      </c>
      <c r="I15" s="19">
        <f>F15-G15</f>
        <v>93917.13</v>
      </c>
      <c r="J15" s="7"/>
      <c r="K15" s="7"/>
      <c r="L15" s="7"/>
    </row>
    <row r="16" spans="1:12" ht="18.75" x14ac:dyDescent="0.3">
      <c r="A16" s="22">
        <v>2</v>
      </c>
      <c r="B16" s="4" t="s">
        <v>124</v>
      </c>
      <c r="C16" s="3" t="s">
        <v>125</v>
      </c>
      <c r="D16" s="3" t="s">
        <v>39</v>
      </c>
      <c r="E16" s="3" t="s">
        <v>154</v>
      </c>
      <c r="F16" s="20">
        <v>20000</v>
      </c>
      <c r="G16" s="21">
        <v>0</v>
      </c>
      <c r="H16" s="21">
        <v>0</v>
      </c>
      <c r="I16" s="20">
        <v>20000</v>
      </c>
      <c r="J16" s="7"/>
      <c r="K16" s="7"/>
      <c r="L16" s="7"/>
    </row>
    <row r="17" spans="1:12" ht="18.75" x14ac:dyDescent="0.3">
      <c r="A17" s="7"/>
      <c r="B17" s="7"/>
      <c r="C17" s="7"/>
      <c r="D17" s="7"/>
      <c r="E17" s="23" t="s">
        <v>43</v>
      </c>
      <c r="F17" s="24">
        <f>SUM(F15:F16)</f>
        <v>130000</v>
      </c>
      <c r="G17" s="24">
        <f>SUM(G15:G16)</f>
        <v>16082.87</v>
      </c>
      <c r="H17" s="24">
        <f>SUM(H15:H16)</f>
        <v>16082.87</v>
      </c>
      <c r="I17" s="24">
        <f>SUM(I15:I16)</f>
        <v>113917.13</v>
      </c>
      <c r="J17" s="7"/>
      <c r="K17" s="7"/>
      <c r="L17" s="7"/>
    </row>
    <row r="18" spans="1:12" ht="18.7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8.75" x14ac:dyDescent="0.3">
      <c r="A19" s="7"/>
      <c r="B19" s="2"/>
      <c r="C19" s="2"/>
      <c r="D19" s="2"/>
      <c r="E19" s="2"/>
      <c r="F19" s="2"/>
      <c r="G19" s="7"/>
      <c r="H19" s="7"/>
      <c r="I19" s="7"/>
      <c r="J19" s="7"/>
      <c r="K19" s="7"/>
      <c r="L19" s="7"/>
    </row>
    <row r="20" spans="1:12" ht="18.75" x14ac:dyDescent="0.3">
      <c r="A20" s="7"/>
      <c r="B20" s="2" t="s">
        <v>142</v>
      </c>
      <c r="C20" s="2" t="s">
        <v>143</v>
      </c>
      <c r="D20" s="2" t="s">
        <v>144</v>
      </c>
      <c r="E20" s="2"/>
      <c r="F20" s="2"/>
      <c r="G20" s="7"/>
      <c r="H20" s="7"/>
      <c r="I20" s="7"/>
      <c r="J20" s="7"/>
      <c r="K20" s="7"/>
      <c r="L20" s="7"/>
    </row>
    <row r="21" spans="1:12" ht="18.75" x14ac:dyDescent="0.3">
      <c r="A21" s="7"/>
      <c r="B21" s="2" t="s">
        <v>132</v>
      </c>
      <c r="C21" s="26" t="s">
        <v>126</v>
      </c>
      <c r="D21" s="2" t="s">
        <v>145</v>
      </c>
      <c r="E21" s="2"/>
      <c r="F21" s="2"/>
      <c r="G21" s="7"/>
      <c r="H21" s="7"/>
      <c r="I21" s="7"/>
      <c r="J21" s="7"/>
      <c r="K21" s="7"/>
      <c r="L21" s="7"/>
    </row>
    <row r="22" spans="1:12" ht="18.75" x14ac:dyDescent="0.3">
      <c r="A22" s="7"/>
      <c r="B22" s="2"/>
      <c r="C22" s="2"/>
      <c r="D22" s="2"/>
      <c r="E22" s="2"/>
      <c r="F22" s="2"/>
      <c r="G22" s="7"/>
      <c r="H22" s="7"/>
      <c r="I22" s="7"/>
      <c r="J22" s="7"/>
      <c r="K22" s="7"/>
      <c r="L22" s="7"/>
    </row>
    <row r="23" spans="1:12" ht="18.75" x14ac:dyDescent="0.3">
      <c r="A23" s="7"/>
      <c r="B23" s="25" t="s">
        <v>36</v>
      </c>
      <c r="C23" s="25" t="s">
        <v>139</v>
      </c>
      <c r="D23" s="25" t="s">
        <v>146</v>
      </c>
      <c r="E23" s="2"/>
      <c r="F23" s="2"/>
      <c r="G23" s="7"/>
      <c r="H23" s="7"/>
      <c r="I23" s="7"/>
      <c r="J23" s="7"/>
      <c r="K23" s="7"/>
      <c r="L23" s="7"/>
    </row>
    <row r="24" spans="1:12" ht="18.75" x14ac:dyDescent="0.3">
      <c r="A24" s="7"/>
      <c r="B24" s="26" t="s">
        <v>37</v>
      </c>
      <c r="C24" s="26" t="s">
        <v>27</v>
      </c>
      <c r="D24" s="26" t="s">
        <v>147</v>
      </c>
      <c r="E24" s="2"/>
      <c r="F24" s="2"/>
      <c r="G24" s="7"/>
      <c r="H24" s="7"/>
      <c r="I24" s="7"/>
      <c r="J24" s="7"/>
      <c r="K24" s="7"/>
      <c r="L24" s="7"/>
    </row>
    <row r="25" spans="1:12" ht="18.7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8.75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18.7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8.7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18.7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8.7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8.7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18.75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18.75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8.7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</sheetData>
  <mergeCells count="3">
    <mergeCell ref="A8:F8"/>
    <mergeCell ref="B10:F10"/>
    <mergeCell ref="B11:F11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9F46-B900-43A3-ABFB-9F681FC4B21A}">
  <dimension ref="A1"/>
  <sheetViews>
    <sheetView workbookViewId="0"/>
  </sheetViews>
  <sheetFormatPr baseColWidth="10" defaultRowHeight="15" x14ac:dyDescent="0.25"/>
  <cols>
    <col min="3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SGN Nom.Temporales octubre 2023</vt:lpstr>
      <vt:lpstr>SGN Nom. Fijos octubre 2023</vt:lpstr>
      <vt:lpstr>SGN Nom Vigilancia octubre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Yngrid</cp:lastModifiedBy>
  <cp:lastPrinted>2023-10-26T16:35:20Z</cp:lastPrinted>
  <dcterms:created xsi:type="dcterms:W3CDTF">2021-02-04T16:05:35Z</dcterms:created>
  <dcterms:modified xsi:type="dcterms:W3CDTF">2023-11-09T18:58:19Z</dcterms:modified>
</cp:coreProperties>
</file>